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2" activeTab="2"/>
  </bookViews>
  <sheets>
    <sheet name="katalog_gmin_PL26" sheetId="1" state="hidden" r:id="rId1"/>
    <sheet name="wskaźniki_efektu" sheetId="2" state="hidden" r:id="rId2"/>
    <sheet name="powiaty strefy świętokrzyskiej" sheetId="3" r:id="rId3"/>
  </sheets>
  <definedNames>
    <definedName name="_xlnm.Print_Area" localSheetId="2">'powiaty strefy świętokrzyskiej'!$A$1:$E$48</definedName>
    <definedName name="buski">'katalog_gmin_PL26'!$C$113:$C$120</definedName>
    <definedName name="gminy">#N/A</definedName>
    <definedName name="jednostka">#N/A</definedName>
    <definedName name="jędrzejowski">'katalog_gmin_PL26'!$D$113:$D$121</definedName>
    <definedName name="kazimierski">'katalog_gmin_PL26'!$E$113:$E$117</definedName>
    <definedName name="Kielce">'katalog_gmin_PL26'!$B$113</definedName>
    <definedName name="kielecki">'katalog_gmin_PL26'!$F$113:$F$131</definedName>
    <definedName name="kod_efektu">'wskaźniki_efektu'!$A$5:$A$16</definedName>
    <definedName name="kod_zadania_CZM">#N/A</definedName>
    <definedName name="kod_zadania_ZK">#N/A</definedName>
    <definedName name="konecki">'katalog_gmin_PL26'!$G$113:$G$120</definedName>
    <definedName name="las">#N/A</definedName>
    <definedName name="monit_ZSO">'wskaźniki_efektu'!$B$21:$B$34</definedName>
    <definedName name="nazwy_gmin">#N/A</definedName>
    <definedName name="nazwy_gmin_1">#N/A</definedName>
    <definedName name="nazwy_gmin_2">#N/A</definedName>
    <definedName name="nazwy_powiaty">#REF!</definedName>
    <definedName name="opatowski">'katalog_gmin_PL26'!$H$113:$H$120</definedName>
    <definedName name="ostrowiecki">'katalog_gmin_PL26'!$I$113:$I$118</definedName>
    <definedName name="pińczowski">'katalog_gmin_PL26'!$J$113:$J$117</definedName>
    <definedName name="Powiaty">'katalog_gmin_PL26'!$A$113:$A$126</definedName>
    <definedName name="sandomierski">'katalog_gmin_PL26'!$K$113:$K$121</definedName>
    <definedName name="skarżyski">'katalog_gmin_PL26'!$L$113:$L$117</definedName>
    <definedName name="starachowicki">'katalog_gmin_PL26'!$M$113:$M$117</definedName>
    <definedName name="staszowski">'katalog_gmin_PL26'!$N$113:$N$120</definedName>
    <definedName name="strefa_PL2401">#N/A</definedName>
    <definedName name="strefa_PL2402">#N/A</definedName>
    <definedName name="strefa_PL2403">#N/A</definedName>
    <definedName name="strefa_PL2404">#N/A</definedName>
    <definedName name="strefa_PL2405">#N/A</definedName>
    <definedName name="włoszczowski">'katalog_gmin_PL26'!$O$113:$O$118</definedName>
    <definedName name="_xlnm._FilterDatabase">#REF!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<sst xmlns="http://schemas.openxmlformats.org/spreadsheetml/2006/main" count="796" uniqueCount="397">
  <si>
    <t>zadanie ZSO - wymagana powierzchnia, na której należy zmieić sposób ogrzewania [m2]</t>
  </si>
  <si>
    <t>zadanie EE - wymagana liczba działań edukacyjnych w roku</t>
  </si>
  <si>
    <t>zadanie KPP - wymagana liczba kontroli w roku</t>
  </si>
  <si>
    <t>kod powiatu</t>
  </si>
  <si>
    <t>kod gminy</t>
  </si>
  <si>
    <t>nazwa gminy</t>
  </si>
  <si>
    <t>kod gminy2</t>
  </si>
  <si>
    <t>nazwa powiatu</t>
  </si>
  <si>
    <t>kod strefy</t>
  </si>
  <si>
    <t>nazwa strefy</t>
  </si>
  <si>
    <t>ogółem</t>
  </si>
  <si>
    <t>2020</t>
  </si>
  <si>
    <t>2021</t>
  </si>
  <si>
    <t>2022</t>
  </si>
  <si>
    <t>2023</t>
  </si>
  <si>
    <t>2024</t>
  </si>
  <si>
    <t>2025</t>
  </si>
  <si>
    <t>2026</t>
  </si>
  <si>
    <t>EE</t>
  </si>
  <si>
    <t>KPP</t>
  </si>
  <si>
    <t>2661011</t>
  </si>
  <si>
    <t>Kielce</t>
  </si>
  <si>
    <t>2661</t>
  </si>
  <si>
    <t>PL2601</t>
  </si>
  <si>
    <t>2601</t>
  </si>
  <si>
    <t>2606012</t>
  </si>
  <si>
    <t>Baćkowice</t>
  </si>
  <si>
    <t>2606</t>
  </si>
  <si>
    <t>PL2602</t>
  </si>
  <si>
    <t>2602</t>
  </si>
  <si>
    <t>2607022</t>
  </si>
  <si>
    <t>Bałtów</t>
  </si>
  <si>
    <t>2607</t>
  </si>
  <si>
    <t>2603</t>
  </si>
  <si>
    <t>2603012</t>
  </si>
  <si>
    <t>Bejsce</t>
  </si>
  <si>
    <t>2604</t>
  </si>
  <si>
    <t>2604012</t>
  </si>
  <si>
    <t>Bieliny</t>
  </si>
  <si>
    <t>2605</t>
  </si>
  <si>
    <t>2610022</t>
  </si>
  <si>
    <t>Bliżyn</t>
  </si>
  <si>
    <t>2610</t>
  </si>
  <si>
    <t>2607032</t>
  </si>
  <si>
    <t>Bodzechów</t>
  </si>
  <si>
    <t>2604023</t>
  </si>
  <si>
    <t>Bodzentyn</t>
  </si>
  <si>
    <t>2608</t>
  </si>
  <si>
    <t>2612012</t>
  </si>
  <si>
    <t>Bogoria</t>
  </si>
  <si>
    <t>2612</t>
  </si>
  <si>
    <t>2609</t>
  </si>
  <si>
    <t>2611022</t>
  </si>
  <si>
    <t>Brody</t>
  </si>
  <si>
    <t>2611</t>
  </si>
  <si>
    <t>2601013</t>
  </si>
  <si>
    <t>Busko-Zdrój</t>
  </si>
  <si>
    <t>2604033</t>
  </si>
  <si>
    <t>Chęciny</t>
  </si>
  <si>
    <t>2604043</t>
  </si>
  <si>
    <t>Chmielnik</t>
  </si>
  <si>
    <t>2613</t>
  </si>
  <si>
    <t>2603022</t>
  </si>
  <si>
    <t>Czarnocin</t>
  </si>
  <si>
    <t>2607043</t>
  </si>
  <si>
    <t>Ćmielów</t>
  </si>
  <si>
    <t>2604053</t>
  </si>
  <si>
    <t>Daleszyce</t>
  </si>
  <si>
    <t>2609022</t>
  </si>
  <si>
    <t>Dwikozy</t>
  </si>
  <si>
    <t>2608013</t>
  </si>
  <si>
    <t>Działoszyce</t>
  </si>
  <si>
    <t>2605012</t>
  </si>
  <si>
    <t>Fałków</t>
  </si>
  <si>
    <t>2601022</t>
  </si>
  <si>
    <t>Gnojno</t>
  </si>
  <si>
    <t>2605022</t>
  </si>
  <si>
    <t>Gowarczów</t>
  </si>
  <si>
    <t>2604062</t>
  </si>
  <si>
    <t>Górno</t>
  </si>
  <si>
    <t>2602012</t>
  </si>
  <si>
    <t>Imielno</t>
  </si>
  <si>
    <t>2606022</t>
  </si>
  <si>
    <t>Iwaniska</t>
  </si>
  <si>
    <t>2602023</t>
  </si>
  <si>
    <t>Jędrzejów</t>
  </si>
  <si>
    <t>2603033</t>
  </si>
  <si>
    <t>Kazimierza Wielka</t>
  </si>
  <si>
    <t>2608022</t>
  </si>
  <si>
    <t>Kije</t>
  </si>
  <si>
    <t>2609032</t>
  </si>
  <si>
    <t>Klimontów</t>
  </si>
  <si>
    <t>2613012</t>
  </si>
  <si>
    <t>Kluczewsko</t>
  </si>
  <si>
    <t>2605033</t>
  </si>
  <si>
    <t>Końskie</t>
  </si>
  <si>
    <t>2609043</t>
  </si>
  <si>
    <t>Koprzywnica</t>
  </si>
  <si>
    <t>2613022</t>
  </si>
  <si>
    <t>Krasocin</t>
  </si>
  <si>
    <t>2607053</t>
  </si>
  <si>
    <t>Kunów</t>
  </si>
  <si>
    <t>2606032</t>
  </si>
  <si>
    <t>Lipnik</t>
  </si>
  <si>
    <t>2604073</t>
  </si>
  <si>
    <t>Łagów</t>
  </si>
  <si>
    <t>2610032</t>
  </si>
  <si>
    <t>Łączna</t>
  </si>
  <si>
    <t>2609052</t>
  </si>
  <si>
    <t>Łoniów</t>
  </si>
  <si>
    <t>2604082</t>
  </si>
  <si>
    <t>Łopuszno</t>
  </si>
  <si>
    <t>2612022</t>
  </si>
  <si>
    <t>Łubnice</t>
  </si>
  <si>
    <t>2602033</t>
  </si>
  <si>
    <t>Małogoszcz</t>
  </si>
  <si>
    <t>2604092</t>
  </si>
  <si>
    <t>Masłów</t>
  </si>
  <si>
    <t>2608032</t>
  </si>
  <si>
    <t>Michałów</t>
  </si>
  <si>
    <t>2604102</t>
  </si>
  <si>
    <t>Miedziana Góra</t>
  </si>
  <si>
    <t>2611032</t>
  </si>
  <si>
    <t>Mirzec</t>
  </si>
  <si>
    <t>2604112</t>
  </si>
  <si>
    <t>Mniów</t>
  </si>
  <si>
    <t>2604123</t>
  </si>
  <si>
    <t>Morawica</t>
  </si>
  <si>
    <t>2613032</t>
  </si>
  <si>
    <t>Moskorzew</t>
  </si>
  <si>
    <t>2602042</t>
  </si>
  <si>
    <t>Nagłowice</t>
  </si>
  <si>
    <t>2604132</t>
  </si>
  <si>
    <t>Nowa Słupia</t>
  </si>
  <si>
    <t>2604172</t>
  </si>
  <si>
    <t>Nowiny</t>
  </si>
  <si>
    <t>2601032</t>
  </si>
  <si>
    <t>Nowy Korczyn</t>
  </si>
  <si>
    <t>2609062</t>
  </si>
  <si>
    <t>Obrazów</t>
  </si>
  <si>
    <t>2602052</t>
  </si>
  <si>
    <t>Oksa</t>
  </si>
  <si>
    <t>2612032</t>
  </si>
  <si>
    <t>Oleśnica</t>
  </si>
  <si>
    <t>2603042</t>
  </si>
  <si>
    <t>Opatowiec</t>
  </si>
  <si>
    <t>2606043</t>
  </si>
  <si>
    <t>Opatów</t>
  </si>
  <si>
    <t>2612043</t>
  </si>
  <si>
    <t>Osiek</t>
  </si>
  <si>
    <t>2607011</t>
  </si>
  <si>
    <t>Ostrowiec Świętokrzyski</t>
  </si>
  <si>
    <t>2606053</t>
  </si>
  <si>
    <t>Ożarów</t>
  </si>
  <si>
    <t>2601042</t>
  </si>
  <si>
    <t>Pacanów</t>
  </si>
  <si>
    <t>2611042</t>
  </si>
  <si>
    <t>Pawłów</t>
  </si>
  <si>
    <t>2604142</t>
  </si>
  <si>
    <t>Piekoszów</t>
  </si>
  <si>
    <t>2604152</t>
  </si>
  <si>
    <t>Pierzchnica</t>
  </si>
  <si>
    <t>2608043</t>
  </si>
  <si>
    <t>Pińczów</t>
  </si>
  <si>
    <t>2612053</t>
  </si>
  <si>
    <t>Połaniec</t>
  </si>
  <si>
    <t>2613042</t>
  </si>
  <si>
    <t>Radków</t>
  </si>
  <si>
    <t>2605043</t>
  </si>
  <si>
    <t>Radoszyce</t>
  </si>
  <si>
    <t>2604162</t>
  </si>
  <si>
    <t>Raków</t>
  </si>
  <si>
    <t>2605052</t>
  </si>
  <si>
    <t>Ruda Maleniecka</t>
  </si>
  <si>
    <t>2612062</t>
  </si>
  <si>
    <t>Rytwiany</t>
  </si>
  <si>
    <t>2606062</t>
  </si>
  <si>
    <t>Sadowie</t>
  </si>
  <si>
    <t>2609072</t>
  </si>
  <si>
    <t>Samborzec</t>
  </si>
  <si>
    <t>2609011</t>
  </si>
  <si>
    <t>Sandomierz</t>
  </si>
  <si>
    <t>2613052</t>
  </si>
  <si>
    <t>Secemin</t>
  </si>
  <si>
    <t>2602063</t>
  </si>
  <si>
    <t>Sędziszów</t>
  </si>
  <si>
    <t>2603053</t>
  </si>
  <si>
    <t>Skalbmierz</t>
  </si>
  <si>
    <t>2610042</t>
  </si>
  <si>
    <t>Skarżysko Kościelne</t>
  </si>
  <si>
    <t>2610011</t>
  </si>
  <si>
    <t>Skarżysko-Kamienna</t>
  </si>
  <si>
    <t>2602072</t>
  </si>
  <si>
    <t>Słupia</t>
  </si>
  <si>
    <t>2605062</t>
  </si>
  <si>
    <t>Słupia Konecka</t>
  </si>
  <si>
    <t>2605072</t>
  </si>
  <si>
    <t>Smyków</t>
  </si>
  <si>
    <t>2602082</t>
  </si>
  <si>
    <t>Sobków</t>
  </si>
  <si>
    <t>2601052</t>
  </si>
  <si>
    <t>Solec-Zdrój</t>
  </si>
  <si>
    <t>2611011</t>
  </si>
  <si>
    <t>Starachowice</t>
  </si>
  <si>
    <t>2612073</t>
  </si>
  <si>
    <t>Staszów</t>
  </si>
  <si>
    <t>2605083</t>
  </si>
  <si>
    <t>Stąporków</t>
  </si>
  <si>
    <t>2601063</t>
  </si>
  <si>
    <t>Stopnica</t>
  </si>
  <si>
    <t>2604182</t>
  </si>
  <si>
    <t>Strawczyn</t>
  </si>
  <si>
    <t>2610053</t>
  </si>
  <si>
    <t>Suchedniów</t>
  </si>
  <si>
    <t>2612082</t>
  </si>
  <si>
    <t>Szydłów</t>
  </si>
  <si>
    <t>2606072</t>
  </si>
  <si>
    <t>Tarłów</t>
  </si>
  <si>
    <t>2601072</t>
  </si>
  <si>
    <t>Tuczępy</t>
  </si>
  <si>
    <t>2607062</t>
  </si>
  <si>
    <t>Waśniów</t>
  </si>
  <si>
    <t>2611053</t>
  </si>
  <si>
    <t>Wąchock</t>
  </si>
  <si>
    <t>2609082</t>
  </si>
  <si>
    <t>Wilczyce</t>
  </si>
  <si>
    <t>2601083</t>
  </si>
  <si>
    <t>Wiślica</t>
  </si>
  <si>
    <t>2613063</t>
  </si>
  <si>
    <t>Włoszczowa</t>
  </si>
  <si>
    <t>2602092</t>
  </si>
  <si>
    <t>Wodzisław</t>
  </si>
  <si>
    <t>2606082</t>
  </si>
  <si>
    <t>Wojciechowice</t>
  </si>
  <si>
    <t>2604192</t>
  </si>
  <si>
    <t>Zagnańsk</t>
  </si>
  <si>
    <t>2609093</t>
  </si>
  <si>
    <t>Zawichost</t>
  </si>
  <si>
    <t>2608052</t>
  </si>
  <si>
    <t>Złota</t>
  </si>
  <si>
    <t>Powiaty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</si>
  <si>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</si>
  <si>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</si>
  <si>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</si>
  <si>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</si>
  <si>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</si>
  <si>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</si>
  <si>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</si>
  <si>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</si>
  <si>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</si>
  <si>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</si>
  <si>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</si>
  <si>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</si>
  <si>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</si>
  <si>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Sitkówka</t>
  </si>
  <si>
    <t>kod działania</t>
  </si>
  <si>
    <t>rodzaj działania</t>
  </si>
  <si>
    <t>wskaźnik redukcji emisji (efektu ekologicznego)</t>
  </si>
  <si>
    <r>
      <rPr>
        <b/>
        <sz val="9"/>
        <color indexed="8"/>
        <rFont val="Calibri"/>
        <family val="2"/>
      </rPr>
      <t>[g PM10/(m</t>
    </r>
    <r>
      <rPr>
        <b/>
        <vertAlign val="super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>×rok)]</t>
    </r>
  </si>
  <si>
    <r>
      <rPr>
        <b/>
        <sz val="9"/>
        <color indexed="8"/>
        <rFont val="Calibri"/>
        <family val="2"/>
      </rPr>
      <t>[g PM2,5/(m</t>
    </r>
    <r>
      <rPr>
        <b/>
        <vertAlign val="super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>×rok)]</t>
    </r>
  </si>
  <si>
    <r>
      <rPr>
        <b/>
        <sz val="9"/>
        <color indexed="8"/>
        <rFont val="Calibri"/>
        <family val="2"/>
      </rPr>
      <t>[g B(a)P/(m</t>
    </r>
    <r>
      <rPr>
        <b/>
        <vertAlign val="super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>×rok)]</t>
    </r>
  </si>
  <si>
    <t>kod_efektu</t>
  </si>
  <si>
    <t>opis</t>
  </si>
  <si>
    <t>PM10</t>
  </si>
  <si>
    <t>PM2,5</t>
  </si>
  <si>
    <t>BaP</t>
  </si>
  <si>
    <t>w_c.o.</t>
  </si>
  <si>
    <t>likwidacja kotła węglowego - podłączenie do sieci cieplnej</t>
  </si>
  <si>
    <t>w_elektr</t>
  </si>
  <si>
    <t>zmiana ogrzewania węglowego na elektryczne</t>
  </si>
  <si>
    <t>w_WK_eco</t>
  </si>
  <si>
    <t>zmiana starego kotła na nowy kocioł węglowy ekoprojekt</t>
  </si>
  <si>
    <t>w_WK_eco_b</t>
  </si>
  <si>
    <t>zmiana starego kotła na nowy kocioł na biomasę ekoprojekt</t>
  </si>
  <si>
    <t>w_gaz</t>
  </si>
  <si>
    <t>zmiana paliwa węglowego na gazowe</t>
  </si>
  <si>
    <t>w_olej</t>
  </si>
  <si>
    <t>zmiana paliwa węglowego na olej opałowy</t>
  </si>
  <si>
    <t>w_pompa</t>
  </si>
  <si>
    <t>instalacja pompy ciepła (ziemnej lub powietrznej)</t>
  </si>
  <si>
    <t>ks+WK_R</t>
  </si>
  <si>
    <t>instalacja kolektorów słonecznych bez zmiany kotła węglowego</t>
  </si>
  <si>
    <t>termo+WK_eco</t>
  </si>
  <si>
    <t>termomodernizacja i zmiana kotła - węglowy ekoprojekt</t>
  </si>
  <si>
    <t>termo+WK_eco_b</t>
  </si>
  <si>
    <t>termomodernizacja i zmiana kotła - na biomasę ekoprojekt</t>
  </si>
  <si>
    <t>termo+gaz</t>
  </si>
  <si>
    <t>termomodernizacja i zmiana paliwa na gazowe</t>
  </si>
  <si>
    <t>termo+olej</t>
  </si>
  <si>
    <t>termomodernizacja i zmiana paliwa na olejowe</t>
  </si>
  <si>
    <t>liczba i powierzchnia budynków, w tym jednorodzinnych i wielorodzinnych, w których nieefektywne indywidulne źródło ciepła na paliwa stałe</t>
  </si>
  <si>
    <t>wskaźniki monitorowanie zadania ZSO</t>
  </si>
  <si>
    <t>wskaźniki do tab.1_ZSO</t>
  </si>
  <si>
    <t>wskaźniki efektu</t>
  </si>
  <si>
    <t>liczba i powierzchnia budynków, w tym jednorodzinnych i wielorodzinnych, w których zlikwidowano nieefektywne indywidulne źródło ciepła na paliwa stałe i podłączono do sieci ciepłowniczej</t>
  </si>
  <si>
    <t>zlikwidowano i podłączono do sieci ciepłowniczej</t>
  </si>
  <si>
    <t>liczba i powierzchnia budynków, w tym jednorodzinnych i wielorodzinnych, w których nieefektywne indywidulne źródło ciepła na paliwa stałe zastąpiono ogrzewaniem gazowym</t>
  </si>
  <si>
    <t>zastąpiono ogrzewaniem gazowym</t>
  </si>
  <si>
    <t>liczba i powierzchnia budynków, w tym jednorodzinnych i wielorodzinnych, w których nieefektywne indywidulne źródło ciepła na paliwa stałe zastąpiono odnawialnym źródłem energii</t>
  </si>
  <si>
    <t>zastąpiono odnawialnym źródłem energii</t>
  </si>
  <si>
    <t>liczba i powierzchnia budynków, w tym jednorodzinnych i wielorodzinnych, w których nieefektywne indywidulne źródło ciepła na paliwa stałe zastąpiono kotłem węglowym spełniającym wymagania ekoprojektu</t>
  </si>
  <si>
    <t>zastąpiono kotłem węglowym spełniającym wymagania ekoprojektu</t>
  </si>
  <si>
    <t>liczba i powierzchnia budynków, w tym jednorodzinnych i wielorodzinnych, w których nieefektywne indywidulne źródło ciepła na paliwa stałe zastąpiono kotłem na biomasę spełniającym wymagania ekoprojektu</t>
  </si>
  <si>
    <t>zastąpiono kotłem na biomasę spełniającym wymagania ekoprojektu</t>
  </si>
  <si>
    <t>liczba i powierzchnia budynków, w tym jednorodzinnych i wielorodzinnych, w których nieefektywne indywidulne źródło ciepła na paliwa stałe zastąpiono ogrzewaniem elektrycznym</t>
  </si>
  <si>
    <t>zastąpiono ogrzewaniem elektrycznym</t>
  </si>
  <si>
    <t>liczba i powierzchnia budynków, w tym jednorodzinnych i wielorodzinnych, w których nieefektywne indywidulne źródło ciepła na paliwa stałe zastąpiono ogrzewaniem olejowym</t>
  </si>
  <si>
    <t>zastąpiono ogrzewaniem olejowym</t>
  </si>
  <si>
    <t>liczba i powierzchnia budynków, w tym jednorodzinnych i wielorodzinnych, w których zlikwidowano nieefektywne indywidulne źródło ciepła na paliwa stałe i podłączono do sieci ciepłowniczej oraz przeprowadzono termomodernizację</t>
  </si>
  <si>
    <t>zlikwidowano i podłączono do sieci ciepłowniczej oraz przeprowadzono termomodernizację</t>
  </si>
  <si>
    <t>liczba i powierzchnia budynków, w tym jednorodzinnych i wielorodzinnych, w których nieefektywne indywidulne źródło ciepła na paliwa stałe zastąpiono ogrzewaniem gazowym oraz przeprowadzono termomodernizację</t>
  </si>
  <si>
    <t>zastąpiono ogrzewaniem gazowym oraz przeprowadzono termomodernizację</t>
  </si>
  <si>
    <t>liczba i powierzchnia budynków, w tym jednorodzinnych i wielorodzinnych, w których nieefektywne indywidulne źródło ciepła na paliwa stałe zastąpiono odnawialnym źródłem energii oraz przeprowadzono termomodernizację</t>
  </si>
  <si>
    <t>zastąpiono odnawialnym źródłem energii oraz przeprowadzono termomodernizację</t>
  </si>
  <si>
    <t>liczba i powierzchnia budynków, w tym jednorodzinnych i wielorodzinnych, w których nieefektywne indywidulne źródło ciepła na paliwa stałe zastąpiono kotłem węglowym spełniającym wymagania ekoprojektu oraz przeprowadzono termomodernizację</t>
  </si>
  <si>
    <t>zastąpiono kotłem węglowym spełniającym wymagania ekoprojektu oraz przeprowadzono termomodernizację</t>
  </si>
  <si>
    <t>liczba i powierzchnia budynków, w tym jednorodzinnych i wielorodzinnych, w których nieefektywne indywidulne źródło ciepła na paliwa stałe zastąpiono kotłem na biomasę spełniającym wymagania ekoprojektu oraz przeprowadzono termomodernizację</t>
  </si>
  <si>
    <t>zastąpiono kotłem na biomasę spełniającym wymagania ekoprojektu oraz przeprowadzono termomodernizację</t>
  </si>
  <si>
    <t>liczba i powierzchnia budynków, w tym jednorodzinnych i wielorodzinnych, w których nieefektywne indywidulne źródło ciepła na paliwa stałe zastąpiono ogrzewaniem elektrycznym oraz przeprowadzono termomodernizację</t>
  </si>
  <si>
    <t>zastąpiono ogrzewaniem elektrycznym oraz przeprowadzono termomodernizację</t>
  </si>
  <si>
    <t>liczba i powierzchnia budynków, w tym jednorodzinnych i wielorodzinnych, w których nieefektywne indywidulne źródło ciepła na paliwa stałe zastąpiono ogrzewaniem olejowym oraz przeprowadzono termomodernizację</t>
  </si>
  <si>
    <t>zastąpiono ogrzewaniem olejowym oraz przeprowadzono termomodernizację</t>
  </si>
  <si>
    <t>Należy wypełnić pola zaznaczone na żółto</t>
  </si>
  <si>
    <t>Sprawozdanie okresowe z realizacji programu ochrony powietrza oraz jego aktualizacji</t>
  </si>
  <si>
    <t>I. Informacja ogólna na temat sprawozdania okresowego z realizacji programu ochrony powietrza</t>
  </si>
  <si>
    <t>Lp.</t>
  </si>
  <si>
    <t xml:space="preserve"> Zawartość</t>
  </si>
  <si>
    <t>Opis</t>
  </si>
  <si>
    <t>Rok referencyjny</t>
  </si>
  <si>
    <t>Województwo</t>
  </si>
  <si>
    <t>świętokrzyskie</t>
  </si>
  <si>
    <t>Kod strefy</t>
  </si>
  <si>
    <t>Kod programu ochrony powietrza</t>
  </si>
  <si>
    <t>PL26PM10dPM2.5aBaPa_2018</t>
  </si>
  <si>
    <t>Adres strony internetowej, pod którym znajduje się sprawozdanie okresowe z realizacji programu ochrony powietrza</t>
  </si>
  <si>
    <t>http://bip.powiat.sandomierz.pl/</t>
  </si>
  <si>
    <t>Nazwa starostwa powiatowego</t>
  </si>
  <si>
    <t>Starostwo Powiatowe w Sandomierzu</t>
  </si>
  <si>
    <t>Adres pocztowy starostwa powiatowego</t>
  </si>
  <si>
    <t>starostwo@powiat.sandomierz.pl</t>
  </si>
  <si>
    <t xml:space="preserve">Imię/imiona i nazwisko/nazwiska pracownika/pracowników starostwa powiatowego odpowiedzialnego/ odpowiedzialnych za przygotowanie danych </t>
  </si>
  <si>
    <t>Józef Żuk</t>
  </si>
  <si>
    <t xml:space="preserve">Służbowy telefon pracownika/pracowników starostwa powiatowego odpowiedzialnego/ odpowiedzialnych za przygotowanie danych  </t>
  </si>
  <si>
    <t xml:space="preserve">Służbowy adres poczty elektronicznej pracownika/ pracowników starostwa powiatowego odpowiedzialnego/ odpowiedzialnych za przygotowanie danych  </t>
  </si>
  <si>
    <t>zuk@powiat.sandomierz.pl</t>
  </si>
  <si>
    <t>Uwagi</t>
  </si>
  <si>
    <t>Sumaryczny koszt całego zadania, w ramach którego zakupiony i zainstalowany został nowy kocioł CO, wyniósł 711 910,00 zł.</t>
  </si>
  <si>
    <t>II. Zestawienie informacji na temat realizacji działań naprawczych</t>
  </si>
  <si>
    <t>Zawartość</t>
  </si>
  <si>
    <t>Odpowiedź (działanie naprawcze nr 1)</t>
  </si>
  <si>
    <t xml:space="preserve">Odpowiedź (działanie naprawcze nr 2) </t>
  </si>
  <si>
    <t>Odpowiedź (działanie naprawcze nr 3)</t>
  </si>
  <si>
    <t>Kod działania naprawczego</t>
  </si>
  <si>
    <t>PL2602_ZSO</t>
  </si>
  <si>
    <t>PL2602_EE</t>
  </si>
  <si>
    <t>PL2602_KPP</t>
  </si>
  <si>
    <t>Tytuł</t>
  </si>
  <si>
    <t>Ograniczenie emisji z instalacji o małej mocy do 1 MW, w których następuje spalanie paliw stałych</t>
  </si>
  <si>
    <t>Prowadzenie działań promocyjnych i edukacyjnych (ulotki, imprezy, akcje szkolne, audycje, konferencje) oraz informacyjnych i szkoleniowych</t>
  </si>
  <si>
    <t>Prowadzenie kontroli przestrzegania przepisów ograniczających używanie paliw lub urządzeń do celów grzewczych oraz zakazu spalania odpadów</t>
  </si>
  <si>
    <t>Kod sytuacji przekroczenia</t>
  </si>
  <si>
    <t>2618swkPM10d01, 2618swkPM10d02, 2618swkPM10d03, 2618swkPM10d04, 2618swkPM10d05, 2618swkPM10d06, 2618swkPM10d07, 2618swkPM10d08, 2618swkPM10d09, 2618swkPM10d10, 2618swkPM10d11, 2618swkPM10d12, 2618swkPM10d13, 2618swkPM10d14, 2618swkPM10d15, 2618swkPM10d16, 2618swkPM10d17, 2618swkPM10d18, 2618swkPM10d19, 2618swkPM10d20, 2618swkPM10d21, 2618swkPM10d22; 2618swkPM2.5a01, 2618swkPM2.5a02, 2618swkPM2.5a03, 2618swkPM2.5a04, 2618swkPM2.5a05, 2618swkPM2.5a06, 2618swkPM2.5a07, 2618swkPM2.5a08, 2618swkPM2.5a09, 2618swkPM2.5a10, 2618swkPM2.5a11, 2618swkPM2.5a12, 2618swkPM2.5a13, 2618swkPM2.5a14, 2618swkPM2.5a15, 2618swkPM2.5a16, 2618swkPM2.5a17, 2618swkPM2.5a18, 2618swkPM2.5a19, 2618swkPM2.5a20, 2618swkPM2.5a21, 2618swkPM2.5a22, 2618swkPM2.5a23, 2618swkPM2.5a24, 2618swkPM2.5a25, 2618swkPM2.5a26, 2618swkPM2.5a27, 2618swkPM2.5a28, 2618swkPM2.5a29, 2618swkPM2.5a30, 2618swkPM2.5a31, 2618swkPM2.5a32, 2618swkPM2.5a33, 2618swkPM2.5a34; 
2618swkBaPa012618swkPM10d01, 2618swkPM10d02, 2618swkPM10d03, 2618swkPM10d04, 2618swkPM10d05, 2618swkPM10d06, 2618swkPM10d07, 2618swkPM10d08, 2618swkPM10d09, 2618swkPM10d10, 2618swkPM10d11, 2618swkPM10d12, 2618swkPM10d13, 2618swkPM10d14, 2618swkPM10d15, 2618swkPM10d16, 2618swkPM10d17, 2618swkPM10d18, 2618swkPM10d19, 2618swkPM10d20, 2618swkPM10d21, 2618swkPM10d22; 2618swkPM2.5a01, 2618swkPM2.5a02, 2618swkPM2.5a03, 2618swkPM2.5a04, 2618swkPM2.5a05, 2618swkPM2.5a06, 2618swkPM2.5a07, 2618swkPM2.5a08, 2618swkPM2.5a09, 2618swkPM2.5a10, 2618swkPM2.5a11, 2618swkPM2.5a12, 2618swkPM2.5a13, 2618swkPM2.5a14, 2618swkPM2.5a15, 2618swkPM2.5a16, 2618swkPM2.5a17, 2618swkPM2.5a18, 2618swkPM2.5a19, 2618swkPM2.5a20, 2618swkPM2.5a21, 2618swkPM2.5a22, 2618swkPM2.5a23, 2618swkPM2.5a24, 2618swkPM2.5a25, 2618swkPM2.5a26, 2618swkPM2.5a27, 2618swkPM2.5a28, 2618swkPM2.5a29, 2618swkPM2.5a30, 2618swkPM2.5a31, 2618swkPM2.5a32, 2618swkPM2.5a33, 2618swkPM2.5a34; 
2618swkBaPa01</t>
  </si>
  <si>
    <t>Obniżenie emisji z indywidualnych systemów grzewczych opalanych paliwami stałymi:
1. zastąpienie niskosprawnych urządzeń grzewczych podłączeniem do sieci ciepłowniczej lub urządzeniami na gaz;
2. wymiana niskosprawnych kotłów na paliwa stałe na: 
- kotły zasilane olejem opałowym,
- ogrzewanie elektryczne,
- OZE,
- kotły węglowe spełniające wymagania ekoprojektu;
3. stosowanie w nowo powstałych budynkach hierarchii źródeł ogrzewania: 
- OZE, 
- podłączenie do sieci ciepłowniczej lub sieci gazowej, 
- urządzenia opalane olejem, 
- ogrzewanie elektryczne, 
- kotły spełniające wymagania ekoprojektu; 
4. termomodernizacja – kompleksowa termomodernizacja wraz z wymianą urządzeń grzewczych.Obniżenie emisji z indywidualnych systemów grzewczych opalanych paliwami stałymi:
1. zastąpienie niskosprawnych urządzeń grzewczych podłączeniem do sieci ciepłowniczej lub urządzeniami na gaz;
2. wymiana niskosprawnych kotłów na paliwa stałe na: 
- kotły zasilane olejem opałowym,
- ogrzewanie elektryczne,
- OZE,
- kotły węglowe spełniające wymagania ekoprojektu;
3. stosowanie w nowo powstałych budynkach hierarchii źródeł ogrzewania: 
- OZE, 
- podłączenie do sieci ciepłowniczej lub sieci gazowej, 
- urządzenia opalane olejem, 
- ogrzewanie elektryczne, 
- kotły spełniające wymagania ekoprojektu; 
4. termomodernizacja – kompleksowa termomodernizacja wraz z wymianą urządzeń grzewczych.</t>
  </si>
  <si>
    <t>Działania edukacyjne i informacyjne realizowane poprzez: 
- prowadzenie akcji edukacyjnych uświadamiających mieszkańcom zagrożenia dla zdrowia, jakie niesie ze sobą zanieczyszczenie powietrza,
- prowadzenie akcji edukacyjnych uświadamiających mieszkańcom wpływ spalania paliw niskiej jakości oraz odpadów na jakość powietrza,
- informowanie mieszkańców o zakazach związanych z postępowaniem z odpadami w zakresie ich spalania poza instalacjami.Działania edukacyjne i informacyjne realizowane poprzez: 
- prowadzenie akcji edukacyjnych uświadamiających mieszkańcom zagrożenia dla zdrowia, jakie niesie ze sobą zanieczyszczenie powietrza,
- prowadzenie akcji edukacyjnych uświadamiających mieszkańcom wpływ spalania paliw niskiej jakości oraz odpadów na jakość powietrza,
- informowanie mieszkańców o zakazach związanych z postępowaniem z odpadami w zakresie ich spalania poza instalacjami.</t>
  </si>
  <si>
    <t>Działalność kontrolna powinna obejmować:
- przestrzeganie zakazu spalania odpadów w kotłach i piecach,
- przestrzeganie zakazu spalania odpadów zielonych, a także przestrzegania zakazu wypalania traw i łąk,
- przestrzeganie zapisów uchwały, o której mowa w art. 96 ustawy POŚ.Działalność kontrolna powinna obejmować:
- przestrzeganie zakazu spalania odpadów w kotłach i piecach,
- przestrzeganie zakazu spalania odpadów zielonych, a także przestrzegania zakazu wypalania traw i łąk,
- przestrzeganie zapisów uchwały, o której mowa w art. 96 ustawy POŚ.</t>
  </si>
  <si>
    <t>Nazwa i kod strefy</t>
  </si>
  <si>
    <t>świętokrzyska - PL2602</t>
  </si>
  <si>
    <t>Obszar</t>
  </si>
  <si>
    <t>Obszar woj. św. z wył. m. Kielce, w pd. części centr. Polski, obszar 11 601 km². Liczba mieszkańców 1046 tys. Strefa znajduje się w większości na Wyż. Kieleckiej. Pn.-zach. należy do Wyż. Przedborskiej, a pd. w obrębie Niecki Nidziańskiej. Wzdłuż pd. i wysokich terenów rozciąga się Niz. Nadwiślańska, należąca do Kotliny Sandomierskiej. Centralnie Góry Świętokrzyskie z 28 pasmami górskimi. Rozciągają się od zach. na wsch. równolegle do siebie. Większość ma przebieg zbliżony do równoleżnikowego, co ułatwia względnie swobodny przepływ powietrza z zach. i wsch. ale stanowi lokalną barierę dla mas na pn. i pd. Pd.-wsch. cechuje obniżenie terenu, gdyż znajduje się tu Niz. Nadwiślańska z Doliną Wisły.</t>
  </si>
  <si>
    <t>Termin zastosowania</t>
  </si>
  <si>
    <t>1.01.2023 r.</t>
  </si>
  <si>
    <t>Stan zaawansowania realizacji działania naprawczego w odniesieniu do wartości zaplanowanej do wykonania w danym roku sprawozdawczym</t>
  </si>
  <si>
    <t>nie wyznaczono efektu rzeczowego dla zadania</t>
  </si>
  <si>
    <t>Skala czasowa osiągnięcia redukcji stężenia</t>
  </si>
  <si>
    <t>długoterminowe</t>
  </si>
  <si>
    <t>krótkoterminowe</t>
  </si>
  <si>
    <t>Kategoria źródeł emisji, której dotyczy działanie naprawcze</t>
  </si>
  <si>
    <t>źródła związane z handlem i mieszkalnictwem</t>
  </si>
  <si>
    <t>Efekt rzeczowy działania naprawczego obliczony (oszacowany) na podstawie wskaźnika(ów) monitorowania postępu realizacji działania naprawczego w ciągu roku realizacji programu ochrony powietrza</t>
  </si>
  <si>
    <t>liczba budynków, w których zlikwidowano lub wymieniono nieefektywne indywidualne źródło ciepła na paliwa stałe (szt.)</t>
  </si>
  <si>
    <t>liczba placówek oświatowych objętych edukacją ekologiczną (szt.)</t>
  </si>
  <si>
    <t>liczba przeprowadzonych kontroli w zakresie przestrzegania zakazu spalania odpadów w urządzeniach nieprzeznaczonych do tego (szt.)</t>
  </si>
  <si>
    <t>liczba przeprowadzonych kampanii (szt.)</t>
  </si>
  <si>
    <t>liczba przeprowadzonych akcji szkolnych (szt.)</t>
  </si>
  <si>
    <r>
      <rPr>
        <sz val="12"/>
        <color indexed="8"/>
        <rFont val="Times New Roman"/>
        <family val="1"/>
      </rPr>
      <t>powierzchnia budynków, w których zlikwidowano lub wymieniono nieefektywne indywidulne źródło ciepła na paliwa stałe (m</t>
    </r>
    <r>
      <rPr>
        <sz val="12"/>
        <color indexed="8"/>
        <rFont val="Calibri"/>
        <family val="2"/>
      </rPr>
      <t>²</t>
    </r>
    <r>
      <rPr>
        <sz val="12"/>
        <color indexed="8"/>
        <rFont val="Times New Roman"/>
        <family val="1"/>
      </rPr>
      <t>)</t>
    </r>
  </si>
  <si>
    <t>liczba przeprowadzonych konferencji (szt.)</t>
  </si>
  <si>
    <t>liczba przeprowadzonych kontroli w zakresie przestrzegania wymagań określonych w uchwale, o której mowa w art. 96 ustawy z dnia 27 kwietnia 2001 r. – Prawo ochrony środowiska (szt.)</t>
  </si>
  <si>
    <t>liczba osób objętych działaniami informacyjnymi i edukacyjnymi (szt.)</t>
  </si>
  <si>
    <t>Redukcja wielkości emisji poszczególnych substancji w powietrzu osiągnięta w wyniku realizacji działania naprawczego w ciągu roku realizacji programu ochrony powietrza (Mg/rok)</t>
  </si>
  <si>
    <t>pył PM10</t>
  </si>
  <si>
    <t>nie dotyczy</t>
  </si>
  <si>
    <t>pył PM2,5</t>
  </si>
  <si>
    <t>b(a)p</t>
  </si>
  <si>
    <t xml:space="preserve">Wysokość poniesionych kosztów (w PLN) </t>
  </si>
  <si>
    <t>Wysokość poniesionych kosztów (w EUR)</t>
  </si>
  <si>
    <t>Dotychczas poniesione koszty łączne obejmują wszystkie koszty poniesione przez sektor/sektory wskazane jako odpowiedzialne za realizację działania naprawczego (liczba) w PLN, które następnie należy przeliczyć na EUR, według obowiązującego kursu walut na dzień sporządzenia sprawozdania</t>
  </si>
  <si>
    <t xml:space="preserve">Tekst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</si>
</sst>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zł-415];[RED]\-#,##0.00\ [$zł-415]"/>
    <numFmt numFmtId="166" formatCode="General"/>
    <numFmt numFmtId="167" formatCode="0"/>
    <numFmt numFmtId="168" formatCode="#,##0"/>
    <numFmt numFmtId="169" formatCode="#,##0.000"/>
    <numFmt numFmtId="170" formatCode="#,##0.00000"/>
    <numFmt numFmtId="171" formatCode="0.0"/>
    <numFmt numFmtId="172" formatCode="0.0000"/>
    <numFmt numFmtId="173" formatCode="[$-415]0.00%"/>
  </numFmts>
  <fonts count="16"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color indexed="23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2" borderId="1">
      <alignment horizontal="left" vertical="center" wrapText="1"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06">
    <xf numFmtId="164" fontId="0" fillId="0" borderId="0" xfId="0" applyAlignment="1">
      <alignment/>
    </xf>
    <xf numFmtId="164" fontId="3" fillId="0" borderId="0" xfId="24" applyNumberFormat="1" applyFont="1" applyFill="1" applyBorder="1" applyAlignment="1" applyProtection="1">
      <alignment vertical="center"/>
      <protection/>
    </xf>
    <xf numFmtId="164" fontId="4" fillId="0" borderId="0" xfId="24" applyNumberFormat="1" applyFont="1" applyFill="1" applyBorder="1" applyAlignment="1" applyProtection="1">
      <alignment horizontal="center" vertical="center"/>
      <protection/>
    </xf>
    <xf numFmtId="164" fontId="4" fillId="0" borderId="0" xfId="24" applyNumberFormat="1" applyFont="1" applyFill="1" applyBorder="1" applyAlignment="1" applyProtection="1">
      <alignment horizontal="center" vertical="center"/>
      <protection/>
    </xf>
    <xf numFmtId="164" fontId="5" fillId="3" borderId="1" xfId="24" applyNumberFormat="1" applyFont="1" applyFill="1" applyBorder="1" applyAlignment="1" applyProtection="1">
      <alignment horizontal="center" vertical="center"/>
      <protection/>
    </xf>
    <xf numFmtId="164" fontId="5" fillId="3" borderId="1" xfId="24" applyNumberFormat="1" applyFont="1" applyFill="1" applyBorder="1" applyAlignment="1" applyProtection="1">
      <alignment vertical="center" wrapText="1"/>
      <protection/>
    </xf>
    <xf numFmtId="164" fontId="3" fillId="0" borderId="2" xfId="24" applyNumberFormat="1" applyFont="1" applyFill="1" applyBorder="1" applyAlignment="1" applyProtection="1">
      <alignment horizontal="center" vertical="center" wrapText="1"/>
      <protection/>
    </xf>
    <xf numFmtId="167" fontId="5" fillId="3" borderId="1" xfId="24" applyNumberFormat="1" applyFont="1" applyFill="1" applyBorder="1" applyAlignment="1" applyProtection="1">
      <alignment horizontal="center" vertical="center"/>
      <protection/>
    </xf>
    <xf numFmtId="164" fontId="6" fillId="4" borderId="3" xfId="24" applyNumberFormat="1" applyFont="1" applyFill="1" applyBorder="1" applyAlignment="1" applyProtection="1">
      <alignment vertical="center"/>
      <protection/>
    </xf>
    <xf numFmtId="164" fontId="6" fillId="3" borderId="3" xfId="24" applyNumberFormat="1" applyFont="1" applyFill="1" applyBorder="1" applyAlignment="1" applyProtection="1">
      <alignment horizontal="center" vertical="center"/>
      <protection/>
    </xf>
    <xf numFmtId="164" fontId="6" fillId="3" borderId="4" xfId="24" applyNumberFormat="1" applyFont="1" applyFill="1" applyBorder="1" applyAlignment="1" applyProtection="1">
      <alignment horizontal="center" vertical="center"/>
      <protection/>
    </xf>
    <xf numFmtId="164" fontId="3" fillId="0" borderId="3" xfId="24" applyNumberFormat="1" applyFont="1" applyFill="1" applyBorder="1" applyAlignment="1" applyProtection="1">
      <alignment vertical="center"/>
      <protection/>
    </xf>
    <xf numFmtId="164" fontId="3" fillId="5" borderId="1" xfId="24" applyNumberFormat="1" applyFont="1" applyFill="1" applyBorder="1" applyAlignment="1" applyProtection="1">
      <alignment vertical="center"/>
      <protection/>
    </xf>
    <xf numFmtId="168" fontId="7" fillId="0" borderId="1" xfId="24" applyNumberFormat="1" applyFont="1" applyFill="1" applyBorder="1" applyAlignment="1" applyProtection="1">
      <alignment vertical="center"/>
      <protection/>
    </xf>
    <xf numFmtId="168" fontId="7" fillId="0" borderId="5" xfId="24" applyNumberFormat="1" applyFont="1" applyFill="1" applyBorder="1" applyAlignment="1" applyProtection="1">
      <alignment vertical="center"/>
      <protection/>
    </xf>
    <xf numFmtId="164" fontId="3" fillId="0" borderId="1" xfId="24" applyNumberFormat="1" applyFont="1" applyFill="1" applyBorder="1" applyAlignment="1" applyProtection="1">
      <alignment vertical="center"/>
      <protection/>
    </xf>
    <xf numFmtId="168" fontId="3" fillId="0" borderId="1" xfId="24" applyNumberFormat="1" applyFont="1" applyFill="1" applyBorder="1" applyAlignment="1" applyProtection="1">
      <alignment vertical="center"/>
      <protection/>
    </xf>
    <xf numFmtId="164" fontId="3" fillId="0" borderId="0" xfId="24" applyNumberFormat="1" applyFont="1" applyFill="1" applyBorder="1" applyAlignment="1" applyProtection="1">
      <alignment horizontal="center" vertical="center"/>
      <protection/>
    </xf>
    <xf numFmtId="164" fontId="6" fillId="6" borderId="1" xfId="24" applyNumberFormat="1" applyFont="1" applyFill="1" applyBorder="1" applyAlignment="1" applyProtection="1">
      <alignment horizontal="center" vertical="center"/>
      <protection/>
    </xf>
    <xf numFmtId="164" fontId="6" fillId="6" borderId="1" xfId="24" applyNumberFormat="1" applyFont="1" applyFill="1" applyBorder="1" applyAlignment="1" applyProtection="1">
      <alignment horizontal="center" vertical="center" wrapText="1"/>
      <protection/>
    </xf>
    <xf numFmtId="164" fontId="5" fillId="6" borderId="1" xfId="24" applyNumberFormat="1" applyFont="1" applyFill="1" applyBorder="1" applyAlignment="1" applyProtection="1">
      <alignment horizontal="center" vertical="center"/>
      <protection/>
    </xf>
    <xf numFmtId="164" fontId="6" fillId="6" borderId="6" xfId="24" applyNumberFormat="1" applyFont="1" applyFill="1" applyBorder="1" applyAlignment="1" applyProtection="1">
      <alignment horizontal="center" vertical="center"/>
      <protection/>
    </xf>
    <xf numFmtId="164" fontId="6" fillId="6" borderId="3" xfId="24" applyNumberFormat="1" applyFont="1" applyFill="1" applyBorder="1" applyAlignment="1" applyProtection="1">
      <alignment horizontal="center" vertical="center"/>
      <protection/>
    </xf>
    <xf numFmtId="164" fontId="5" fillId="6" borderId="3" xfId="24" applyNumberFormat="1" applyFont="1" applyFill="1" applyBorder="1" applyAlignment="1" applyProtection="1">
      <alignment horizontal="center" vertical="center"/>
      <protection/>
    </xf>
    <xf numFmtId="164" fontId="5" fillId="6" borderId="4" xfId="24" applyNumberFormat="1" applyFont="1" applyFill="1" applyBorder="1" applyAlignment="1" applyProtection="1">
      <alignment horizontal="center" vertical="center"/>
      <protection/>
    </xf>
    <xf numFmtId="164" fontId="7" fillId="0" borderId="7" xfId="24" applyNumberFormat="1" applyFont="1" applyFill="1" applyBorder="1" applyAlignment="1" applyProtection="1">
      <alignment vertical="center"/>
      <protection/>
    </xf>
    <xf numFmtId="164" fontId="3" fillId="0" borderId="1" xfId="24" applyNumberFormat="1" applyFont="1" applyFill="1" applyBorder="1" applyAlignment="1" applyProtection="1">
      <alignment horizontal="right" vertical="center"/>
      <protection/>
    </xf>
    <xf numFmtId="169" fontId="7" fillId="0" borderId="1" xfId="24" applyNumberFormat="1" applyFont="1" applyFill="1" applyBorder="1" applyAlignment="1" applyProtection="1">
      <alignment vertical="center"/>
      <protection/>
    </xf>
    <xf numFmtId="170" fontId="7" fillId="0" borderId="5" xfId="24" applyNumberFormat="1" applyFont="1" applyFill="1" applyBorder="1" applyAlignment="1" applyProtection="1">
      <alignment vertical="center"/>
      <protection/>
    </xf>
    <xf numFmtId="164" fontId="7" fillId="0" borderId="1" xfId="24" applyNumberFormat="1" applyFont="1" applyFill="1" applyBorder="1" applyAlignment="1" applyProtection="1">
      <alignment horizontal="right" vertical="center"/>
      <protection/>
    </xf>
    <xf numFmtId="164" fontId="7" fillId="0" borderId="8" xfId="24" applyNumberFormat="1" applyFont="1" applyFill="1" applyBorder="1" applyAlignment="1" applyProtection="1">
      <alignment vertical="center"/>
      <protection/>
    </xf>
    <xf numFmtId="164" fontId="7" fillId="0" borderId="2" xfId="24" applyNumberFormat="1" applyFont="1" applyFill="1" applyBorder="1" applyAlignment="1" applyProtection="1">
      <alignment horizontal="right" vertical="center"/>
      <protection/>
    </xf>
    <xf numFmtId="169" fontId="7" fillId="0" borderId="2" xfId="24" applyNumberFormat="1" applyFont="1" applyFill="1" applyBorder="1" applyAlignment="1" applyProtection="1">
      <alignment vertical="center"/>
      <protection/>
    </xf>
    <xf numFmtId="170" fontId="7" fillId="0" borderId="9" xfId="24" applyNumberFormat="1" applyFont="1" applyFill="1" applyBorder="1" applyAlignment="1" applyProtection="1">
      <alignment vertical="center"/>
      <protection/>
    </xf>
    <xf numFmtId="171" fontId="3" fillId="0" borderId="0" xfId="24" applyNumberFormat="1" applyFont="1" applyFill="1" applyBorder="1" applyAlignment="1" applyProtection="1">
      <alignment vertical="center"/>
      <protection/>
    </xf>
    <xf numFmtId="172" fontId="3" fillId="0" borderId="0" xfId="24" applyNumberFormat="1" applyFont="1" applyFill="1" applyBorder="1" applyAlignment="1" applyProtection="1">
      <alignment vertical="center"/>
      <protection/>
    </xf>
    <xf numFmtId="164" fontId="6" fillId="4" borderId="1" xfId="24" applyNumberFormat="1" applyFont="1" applyFill="1" applyBorder="1" applyAlignment="1" applyProtection="1">
      <alignment vertical="center" wrapText="1"/>
      <protection/>
    </xf>
    <xf numFmtId="164" fontId="6" fillId="4" borderId="1" xfId="24" applyNumberFormat="1" applyFont="1" applyFill="1" applyBorder="1" applyAlignment="1" applyProtection="1">
      <alignment vertical="center"/>
      <protection/>
    </xf>
    <xf numFmtId="164" fontId="7" fillId="0" borderId="1" xfId="24" applyNumberFormat="1" applyFont="1" applyFill="1" applyBorder="1" applyAlignment="1" applyProtection="1">
      <alignment vertical="center"/>
      <protection/>
    </xf>
    <xf numFmtId="164" fontId="0" fillId="0" borderId="0" xfId="24" applyAlignment="1">
      <alignment/>
    </xf>
    <xf numFmtId="164" fontId="9" fillId="3" borderId="0" xfId="24" applyNumberFormat="1" applyFont="1" applyFill="1" applyBorder="1" applyAlignment="1" applyProtection="1">
      <alignment/>
      <protection/>
    </xf>
    <xf numFmtId="164" fontId="0" fillId="3" borderId="0" xfId="24" applyNumberFormat="1" applyFill="1" applyBorder="1" applyAlignment="1" applyProtection="1">
      <alignment horizontal="center"/>
      <protection/>
    </xf>
    <xf numFmtId="164" fontId="10" fillId="0" borderId="0" xfId="24" applyNumberFormat="1" applyFont="1" applyFill="1" applyBorder="1" applyAlignment="1" applyProtection="1">
      <alignment vertical="center"/>
      <protection/>
    </xf>
    <xf numFmtId="164" fontId="11" fillId="0" borderId="0" xfId="20" applyNumberFormat="1" applyFill="1" applyBorder="1" applyAlignment="1" applyProtection="1">
      <alignment horizontal="justify" vertical="center"/>
      <protection/>
    </xf>
    <xf numFmtId="164" fontId="12" fillId="0" borderId="0" xfId="24" applyNumberFormat="1" applyFont="1" applyFill="1" applyBorder="1" applyAlignment="1" applyProtection="1">
      <alignment vertical="center"/>
      <protection/>
    </xf>
    <xf numFmtId="164" fontId="12" fillId="5" borderId="10" xfId="24" applyNumberFormat="1" applyFont="1" applyFill="1" applyBorder="1" applyAlignment="1" applyProtection="1">
      <alignment horizontal="justify" vertical="center" wrapText="1"/>
      <protection/>
    </xf>
    <xf numFmtId="164" fontId="12" fillId="5" borderId="11" xfId="24" applyNumberFormat="1" applyFont="1" applyFill="1" applyBorder="1" applyAlignment="1" applyProtection="1">
      <alignment horizontal="center" vertical="center" wrapText="1"/>
      <protection/>
    </xf>
    <xf numFmtId="164" fontId="12" fillId="5" borderId="10" xfId="24" applyNumberFormat="1" applyFont="1" applyFill="1" applyBorder="1" applyAlignment="1" applyProtection="1">
      <alignment horizontal="center" vertical="center" wrapText="1"/>
      <protection/>
    </xf>
    <xf numFmtId="164" fontId="13" fillId="5" borderId="12" xfId="24" applyNumberFormat="1" applyFont="1" applyFill="1" applyBorder="1" applyAlignment="1" applyProtection="1">
      <alignment horizontal="center"/>
      <protection/>
    </xf>
    <xf numFmtId="164" fontId="12" fillId="7" borderId="13" xfId="24" applyNumberFormat="1" applyFont="1" applyFill="1" applyBorder="1" applyAlignment="1" applyProtection="1">
      <alignment horizontal="center" vertical="center" wrapText="1"/>
      <protection/>
    </xf>
    <xf numFmtId="164" fontId="12" fillId="7" borderId="14" xfId="24" applyNumberFormat="1" applyFont="1" applyFill="1" applyBorder="1" applyAlignment="1" applyProtection="1">
      <alignment vertical="center" wrapText="1"/>
      <protection/>
    </xf>
    <xf numFmtId="164" fontId="12" fillId="0" borderId="13" xfId="24" applyNumberFormat="1" applyFont="1" applyFill="1" applyBorder="1" applyAlignment="1" applyProtection="1">
      <alignment horizontal="center" vertical="center" wrapText="1"/>
      <protection/>
    </xf>
    <xf numFmtId="164" fontId="12" fillId="0" borderId="10" xfId="24" applyNumberFormat="1" applyFont="1" applyFill="1" applyBorder="1" applyAlignment="1" applyProtection="1">
      <alignment horizontal="center" vertical="center" wrapText="1"/>
      <protection/>
    </xf>
    <xf numFmtId="164" fontId="12" fillId="3" borderId="10" xfId="24" applyNumberFormat="1" applyFont="1" applyFill="1" applyBorder="1" applyAlignment="1" applyProtection="1">
      <alignment horizontal="center" vertical="center" wrapText="1"/>
      <protection/>
    </xf>
    <xf numFmtId="164" fontId="12" fillId="3" borderId="13" xfId="24" applyNumberFormat="1" applyFont="1" applyFill="1" applyBorder="1" applyAlignment="1" applyProtection="1">
      <alignment horizontal="center" vertical="center" wrapText="1"/>
      <protection/>
    </xf>
    <xf numFmtId="164" fontId="12" fillId="3" borderId="10" xfId="24" applyNumberFormat="1" applyFont="1" applyFill="1" applyBorder="1" applyAlignment="1" applyProtection="1">
      <alignment vertical="center" wrapText="1"/>
      <protection/>
    </xf>
    <xf numFmtId="164" fontId="12" fillId="0" borderId="15" xfId="24" applyNumberFormat="1" applyFont="1" applyFill="1" applyBorder="1" applyAlignment="1" applyProtection="1">
      <alignment horizontal="center" vertical="center" wrapText="1"/>
      <protection/>
    </xf>
    <xf numFmtId="164" fontId="12" fillId="0" borderId="0" xfId="24" applyNumberFormat="1" applyFont="1" applyFill="1" applyBorder="1" applyAlignment="1" applyProtection="1">
      <alignment vertical="center" wrapText="1"/>
      <protection/>
    </xf>
    <xf numFmtId="164" fontId="12" fillId="0" borderId="16" xfId="24" applyNumberFormat="1" applyFont="1" applyFill="1" applyBorder="1" applyAlignment="1" applyProtection="1">
      <alignment vertical="center" wrapText="1"/>
      <protection/>
    </xf>
    <xf numFmtId="164" fontId="0" fillId="0" borderId="0" xfId="24" applyNumberFormat="1" applyFill="1" applyBorder="1" applyAlignment="1" applyProtection="1">
      <alignment/>
      <protection/>
    </xf>
    <xf numFmtId="164" fontId="14" fillId="5" borderId="10" xfId="24" applyNumberFormat="1" applyFont="1" applyFill="1" applyBorder="1" applyAlignment="1" applyProtection="1">
      <alignment horizontal="center" vertical="center" wrapText="1"/>
      <protection/>
    </xf>
    <xf numFmtId="164" fontId="15" fillId="5" borderId="12" xfId="24" applyNumberFormat="1" applyFont="1" applyFill="1" applyBorder="1" applyAlignment="1" applyProtection="1">
      <alignment horizontal="center" vertical="center" wrapText="1"/>
      <protection/>
    </xf>
    <xf numFmtId="164" fontId="15" fillId="5" borderId="10" xfId="24" applyNumberFormat="1" applyFont="1" applyFill="1" applyBorder="1" applyAlignment="1" applyProtection="1">
      <alignment horizontal="center" vertical="center" wrapText="1"/>
      <protection/>
    </xf>
    <xf numFmtId="164" fontId="13" fillId="0" borderId="14" xfId="24" applyNumberFormat="1" applyFont="1" applyFill="1" applyBorder="1" applyAlignment="1" applyProtection="1">
      <alignment horizontal="center" vertical="center" wrapText="1"/>
      <protection/>
    </xf>
    <xf numFmtId="164" fontId="12" fillId="0" borderId="13" xfId="24" applyNumberFormat="1" applyFont="1" applyFill="1" applyBorder="1" applyAlignment="1" applyProtection="1">
      <alignment vertical="center" wrapText="1"/>
      <protection/>
    </xf>
    <xf numFmtId="164" fontId="13" fillId="0" borderId="14" xfId="24" applyNumberFormat="1" applyFont="1" applyFill="1" applyBorder="1" applyAlignment="1" applyProtection="1">
      <alignment vertical="center" wrapText="1"/>
      <protection/>
    </xf>
    <xf numFmtId="164" fontId="13" fillId="0" borderId="13" xfId="24" applyNumberFormat="1" applyFont="1" applyFill="1" applyBorder="1" applyAlignment="1" applyProtection="1">
      <alignment horizontal="left" vertical="center" wrapText="1"/>
      <protection/>
    </xf>
    <xf numFmtId="164" fontId="12" fillId="0" borderId="10" xfId="24" applyNumberFormat="1" applyFont="1" applyFill="1" applyBorder="1" applyAlignment="1" applyProtection="1">
      <alignment vertical="center" wrapText="1"/>
      <protection/>
    </xf>
    <xf numFmtId="164" fontId="13" fillId="0" borderId="12" xfId="24" applyNumberFormat="1" applyFont="1" applyFill="1" applyBorder="1" applyAlignment="1" applyProtection="1">
      <alignment vertical="center" wrapText="1"/>
      <protection/>
    </xf>
    <xf numFmtId="164" fontId="13" fillId="7" borderId="13" xfId="24" applyNumberFormat="1" applyFont="1" applyFill="1" applyBorder="1" applyAlignment="1" applyProtection="1">
      <alignment horizontal="center" vertical="center" wrapText="1"/>
      <protection/>
    </xf>
    <xf numFmtId="164" fontId="13" fillId="7" borderId="14" xfId="24" applyNumberFormat="1" applyFont="1" applyFill="1" applyBorder="1" applyAlignment="1" applyProtection="1">
      <alignment vertical="center" wrapText="1"/>
      <protection/>
    </xf>
    <xf numFmtId="173" fontId="15" fillId="0" borderId="13" xfId="24" applyNumberFormat="1" applyFont="1" applyFill="1" applyBorder="1" applyAlignment="1" applyProtection="1">
      <alignment vertical="center" wrapText="1"/>
      <protection/>
    </xf>
    <xf numFmtId="173" fontId="15" fillId="0" borderId="14" xfId="24" applyNumberFormat="1" applyFont="1" applyFill="1" applyBorder="1" applyAlignment="1" applyProtection="1">
      <alignment vertical="center" wrapText="1"/>
      <protection/>
    </xf>
    <xf numFmtId="164" fontId="0" fillId="0" borderId="0" xfId="24" applyNumberFormat="1" applyFont="1" applyFill="1" applyBorder="1" applyAlignment="1" applyProtection="1">
      <alignment/>
      <protection/>
    </xf>
    <xf numFmtId="164" fontId="12" fillId="7" borderId="17" xfId="24" applyNumberFormat="1" applyFont="1" applyFill="1" applyBorder="1" applyAlignment="1" applyProtection="1">
      <alignment horizontal="center" vertical="center" wrapText="1"/>
      <protection/>
    </xf>
    <xf numFmtId="164" fontId="12" fillId="7" borderId="18" xfId="24" applyNumberFormat="1" applyFont="1" applyFill="1" applyBorder="1" applyAlignment="1" applyProtection="1">
      <alignment vertical="center" wrapText="1"/>
      <protection/>
    </xf>
    <xf numFmtId="164" fontId="13" fillId="0" borderId="19" xfId="24" applyNumberFormat="1" applyFont="1" applyFill="1" applyBorder="1" applyAlignment="1" applyProtection="1">
      <alignment vertical="center" wrapText="1"/>
      <protection/>
    </xf>
    <xf numFmtId="164" fontId="12" fillId="0" borderId="17" xfId="24" applyNumberFormat="1" applyFont="1" applyFill="1" applyBorder="1" applyAlignment="1" applyProtection="1">
      <alignment vertical="center" wrapText="1"/>
      <protection/>
    </xf>
    <xf numFmtId="164" fontId="13" fillId="0" borderId="17" xfId="24" applyNumberFormat="1" applyFont="1" applyFill="1" applyBorder="1" applyAlignment="1" applyProtection="1">
      <alignment vertical="center" wrapText="1"/>
      <protection/>
    </xf>
    <xf numFmtId="164" fontId="12" fillId="7" borderId="17" xfId="24" applyNumberFormat="1" applyFont="1" applyFill="1" applyBorder="1" applyAlignment="1" applyProtection="1">
      <alignment vertical="center" wrapText="1"/>
      <protection/>
    </xf>
    <xf numFmtId="164" fontId="12" fillId="0" borderId="20" xfId="24" applyNumberFormat="1" applyFont="1" applyFill="1" applyBorder="1" applyAlignment="1" applyProtection="1">
      <alignment vertical="center" wrapText="1"/>
      <protection/>
    </xf>
    <xf numFmtId="164" fontId="13" fillId="0" borderId="0" xfId="24" applyNumberFormat="1" applyFont="1" applyFill="1" applyBorder="1" applyAlignment="1" applyProtection="1">
      <alignment vertical="center" wrapText="1"/>
      <protection/>
    </xf>
    <xf numFmtId="164" fontId="13" fillId="0" borderId="20" xfId="24" applyNumberFormat="1" applyFont="1" applyFill="1" applyBorder="1" applyAlignment="1" applyProtection="1">
      <alignment vertical="center" wrapText="1"/>
      <protection/>
    </xf>
    <xf numFmtId="164" fontId="15" fillId="0" borderId="21" xfId="24" applyNumberFormat="1" applyFont="1" applyFill="1" applyBorder="1" applyAlignment="1" applyProtection="1">
      <alignment vertical="center" wrapText="1"/>
      <protection/>
    </xf>
    <xf numFmtId="164" fontId="13" fillId="0" borderId="21" xfId="24" applyNumberFormat="1" applyFont="1" applyFill="1" applyBorder="1" applyAlignment="1" applyProtection="1">
      <alignment vertical="center" wrapText="1"/>
      <protection/>
    </xf>
    <xf numFmtId="168" fontId="14" fillId="0" borderId="22" xfId="24" applyNumberFormat="1" applyFont="1" applyFill="1" applyBorder="1" applyAlignment="1" applyProtection="1">
      <alignment vertical="center" wrapText="1"/>
      <protection/>
    </xf>
    <xf numFmtId="168" fontId="15" fillId="0" borderId="22" xfId="24" applyNumberFormat="1" applyFont="1" applyFill="1" applyBorder="1" applyAlignment="1" applyProtection="1">
      <alignment vertical="center" wrapText="1"/>
      <protection/>
    </xf>
    <xf numFmtId="168" fontId="12" fillId="0" borderId="22" xfId="24" applyNumberFormat="1" applyFont="1" applyFill="1" applyBorder="1" applyAlignment="1" applyProtection="1">
      <alignment vertical="center" wrapText="1"/>
      <protection/>
    </xf>
    <xf numFmtId="168" fontId="13" fillId="0" borderId="22" xfId="24" applyNumberFormat="1" applyFont="1" applyFill="1" applyBorder="1" applyAlignment="1" applyProtection="1">
      <alignment vertical="center" wrapText="1"/>
      <protection/>
    </xf>
    <xf numFmtId="168" fontId="14" fillId="0" borderId="23" xfId="24" applyNumberFormat="1" applyFont="1" applyFill="1" applyBorder="1" applyAlignment="1" applyProtection="1">
      <alignment vertical="center" wrapText="1"/>
      <protection/>
    </xf>
    <xf numFmtId="164" fontId="15" fillId="0" borderId="0" xfId="24" applyNumberFormat="1" applyFont="1" applyFill="1" applyBorder="1" applyAlignment="1" applyProtection="1">
      <alignment vertical="center" wrapText="1"/>
      <protection/>
    </xf>
    <xf numFmtId="168" fontId="15" fillId="0" borderId="23" xfId="24" applyNumberFormat="1" applyFont="1" applyFill="1" applyBorder="1" applyAlignment="1" applyProtection="1">
      <alignment vertical="center" wrapText="1"/>
      <protection/>
    </xf>
    <xf numFmtId="164" fontId="12" fillId="7" borderId="10" xfId="24" applyNumberFormat="1" applyFont="1" applyFill="1" applyBorder="1" applyAlignment="1" applyProtection="1">
      <alignment horizontal="center" vertical="center" wrapText="1"/>
      <protection/>
    </xf>
    <xf numFmtId="164" fontId="12" fillId="7" borderId="12" xfId="24" applyNumberFormat="1" applyFont="1" applyFill="1" applyBorder="1" applyAlignment="1" applyProtection="1">
      <alignment vertical="center" wrapText="1"/>
      <protection/>
    </xf>
    <xf numFmtId="164" fontId="15" fillId="0" borderId="12" xfId="24" applyNumberFormat="1" applyFont="1" applyFill="1" applyBorder="1" applyAlignment="1" applyProtection="1">
      <alignment vertical="center" wrapText="1"/>
      <protection/>
    </xf>
    <xf numFmtId="164" fontId="15" fillId="0" borderId="10" xfId="24" applyNumberFormat="1" applyFont="1" applyFill="1" applyBorder="1" applyAlignment="1" applyProtection="1">
      <alignment vertical="center" wrapText="1"/>
      <protection/>
    </xf>
    <xf numFmtId="164" fontId="14" fillId="0" borderId="22" xfId="24" applyNumberFormat="1" applyFont="1" applyFill="1" applyBorder="1" applyAlignment="1" applyProtection="1">
      <alignment vertical="center" wrapText="1"/>
      <protection/>
    </xf>
    <xf numFmtId="164" fontId="12" fillId="0" borderId="22" xfId="24" applyNumberFormat="1" applyFont="1" applyFill="1" applyBorder="1" applyAlignment="1" applyProtection="1">
      <alignment vertical="center" wrapText="1"/>
      <protection/>
    </xf>
    <xf numFmtId="164" fontId="14" fillId="0" borderId="23" xfId="24" applyNumberFormat="1" applyFont="1" applyFill="1" applyBorder="1" applyAlignment="1" applyProtection="1">
      <alignment vertical="center" wrapText="1"/>
      <protection/>
    </xf>
    <xf numFmtId="164" fontId="12" fillId="7" borderId="10" xfId="24" applyNumberFormat="1" applyFont="1" applyFill="1" applyBorder="1" applyAlignment="1" applyProtection="1">
      <alignment vertical="center" wrapText="1"/>
      <protection/>
    </xf>
    <xf numFmtId="164" fontId="14" fillId="8" borderId="13" xfId="24" applyNumberFormat="1" applyFont="1" applyFill="1" applyBorder="1" applyAlignment="1" applyProtection="1">
      <alignment vertical="center" wrapText="1"/>
      <protection/>
    </xf>
    <xf numFmtId="164" fontId="15" fillId="8" borderId="10" xfId="24" applyNumberFormat="1" applyFont="1" applyFill="1" applyBorder="1" applyAlignment="1" applyProtection="1">
      <alignment vertical="center" wrapText="1"/>
      <protection/>
    </xf>
    <xf numFmtId="164" fontId="15" fillId="3" borderId="14" xfId="24" applyNumberFormat="1" applyFont="1" applyFill="1" applyBorder="1" applyAlignment="1" applyProtection="1">
      <alignment vertical="center" wrapText="1"/>
      <protection/>
    </xf>
    <xf numFmtId="164" fontId="14" fillId="3" borderId="10" xfId="24" applyNumberFormat="1" applyFont="1" applyFill="1" applyBorder="1" applyAlignment="1" applyProtection="1">
      <alignment vertical="center" wrapText="1"/>
      <protection/>
    </xf>
    <xf numFmtId="164" fontId="15" fillId="3" borderId="12" xfId="24" applyNumberFormat="1" applyFont="1" applyFill="1" applyBorder="1" applyAlignment="1" applyProtection="1">
      <alignment vertical="center" wrapText="1"/>
      <protection/>
    </xf>
    <xf numFmtId="164" fontId="11" fillId="0" borderId="0" xfId="20" applyNumberFormat="1" applyFill="1" applyBorder="1" applyAlignment="1" applyProtection="1">
      <alignment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Wynik2" xfId="21"/>
    <cellStyle name="Kolumna" xfId="22"/>
    <cellStyle name="Normalny 2" xfId="23"/>
    <cellStyle name="Excel Built-in Normal" xfId="24"/>
  </cellStyles>
  <dxfs count="1">
    <dxf>
      <font>
        <b val="0"/>
        <color rgb="FFC4BD97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EEECE1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ip.powiat.sandomierz.pl/" TargetMode="External" /><Relationship Id="rId2" Type="http://schemas.openxmlformats.org/officeDocument/2006/relationships/hyperlink" Target="mailto:starostwo@powiat.sandomierz.pl" TargetMode="External" /><Relationship Id="rId3" Type="http://schemas.openxmlformats.org/officeDocument/2006/relationships/hyperlink" Target="mailto:zuk@powiat.sandomierz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Z180"/>
  <sheetViews>
    <sheetView zoomScale="95" zoomScaleNormal="95" workbookViewId="0" topLeftCell="A1">
      <pane ySplit="8" topLeftCell="A9" activePane="bottomLeft" state="frozen"/>
      <selection pane="topLeft" activeCell="A1" sqref="A1"/>
      <selection pane="bottomLeft" activeCell="S108" sqref="S108"/>
    </sheetView>
  </sheetViews>
  <sheetFormatPr defaultColWidth="9.140625" defaultRowHeight="12.75"/>
  <cols>
    <col min="1" max="1" width="9.00390625" style="1" customWidth="1"/>
    <col min="2" max="2" width="17.7109375" style="1" customWidth="1"/>
    <col min="3" max="3" width="10.8515625" style="1" customWidth="1"/>
    <col min="4" max="4" width="8.28125" style="1" customWidth="1"/>
    <col min="5" max="5" width="13.28125" style="1" customWidth="1"/>
    <col min="6" max="6" width="9.7109375" style="1" customWidth="1"/>
    <col min="7" max="7" width="14.7109375" style="1" customWidth="1"/>
    <col min="8" max="15" width="7.7109375" style="1" customWidth="1"/>
    <col min="16" max="17" width="17.00390625" style="1" customWidth="1"/>
    <col min="18" max="18" width="3.7109375" style="1" customWidth="1"/>
    <col min="19" max="19" width="6.28125" style="1" customWidth="1"/>
    <col min="20" max="26" width="6.140625" style="1" customWidth="1"/>
    <col min="27" max="16384" width="8.8515625" style="1" customWidth="1"/>
  </cols>
  <sheetData>
    <row r="1" spans="1:26" ht="12.75">
      <c r="A1" s="2">
        <v>1</v>
      </c>
      <c r="B1" s="2">
        <f>A1+1</f>
        <v>2</v>
      </c>
      <c r="C1" s="2">
        <f>B1+1</f>
        <v>3</v>
      </c>
      <c r="D1" s="2">
        <f>C1+1</f>
        <v>4</v>
      </c>
      <c r="E1" s="3">
        <f>D1+1</f>
        <v>5</v>
      </c>
      <c r="F1" s="2">
        <f>E1+1</f>
        <v>6</v>
      </c>
      <c r="G1" s="2">
        <f>F1+1</f>
        <v>7</v>
      </c>
      <c r="H1" s="2">
        <f>G1+1</f>
        <v>8</v>
      </c>
      <c r="I1" s="2">
        <f>H1+1</f>
        <v>9</v>
      </c>
      <c r="J1" s="2">
        <f>I1+1</f>
        <v>10</v>
      </c>
      <c r="K1" s="2">
        <f>J1+1</f>
        <v>11</v>
      </c>
      <c r="L1" s="2">
        <f>K1+1</f>
        <v>12</v>
      </c>
      <c r="M1" s="2">
        <f>L1+1</f>
        <v>13</v>
      </c>
      <c r="N1" s="2">
        <f>M1+1</f>
        <v>14</v>
      </c>
      <c r="O1" s="2">
        <f>N1+1</f>
        <v>15</v>
      </c>
      <c r="P1" s="2">
        <f>O1+1</f>
        <v>16</v>
      </c>
      <c r="Q1" s="2">
        <f>P1+1</f>
        <v>17</v>
      </c>
      <c r="R1" s="2">
        <f>Q1+1</f>
        <v>18</v>
      </c>
      <c r="S1" s="2">
        <f>R1+1</f>
        <v>19</v>
      </c>
      <c r="T1" s="2">
        <f>S1+1</f>
        <v>20</v>
      </c>
      <c r="U1" s="2">
        <f>T1+1</f>
        <v>21</v>
      </c>
      <c r="V1" s="2">
        <f>U1+1</f>
        <v>22</v>
      </c>
      <c r="W1" s="2">
        <f>V1+1</f>
        <v>23</v>
      </c>
      <c r="X1" s="2">
        <f>W1+1</f>
        <v>24</v>
      </c>
      <c r="Y1" s="2">
        <f>X1+1</f>
        <v>25</v>
      </c>
      <c r="Z1" s="2">
        <f>Y1+1</f>
        <v>26</v>
      </c>
    </row>
    <row r="2" spans="8:26" ht="39.75" customHeight="1">
      <c r="H2" s="4" t="s">
        <v>0</v>
      </c>
      <c r="I2" s="4"/>
      <c r="J2" s="4"/>
      <c r="K2" s="4"/>
      <c r="L2" s="4"/>
      <c r="M2" s="4"/>
      <c r="N2" s="4"/>
      <c r="O2" s="4"/>
      <c r="P2" s="5" t="s">
        <v>1</v>
      </c>
      <c r="Q2" s="5" t="s">
        <v>2</v>
      </c>
      <c r="S2" s="6" t="s">
        <v>3</v>
      </c>
      <c r="T2" s="7">
        <v>2020</v>
      </c>
      <c r="U2" s="7">
        <v>2021</v>
      </c>
      <c r="V2" s="7">
        <v>2022</v>
      </c>
      <c r="W2" s="7">
        <v>2023</v>
      </c>
      <c r="X2" s="7">
        <v>2024</v>
      </c>
      <c r="Y2" s="7">
        <v>2025</v>
      </c>
      <c r="Z2" s="7">
        <v>2026</v>
      </c>
    </row>
    <row r="3" spans="1:26" ht="12.75">
      <c r="A3" s="8" t="s">
        <v>4</v>
      </c>
      <c r="B3" s="8" t="s">
        <v>5</v>
      </c>
      <c r="C3" s="8" t="s">
        <v>6</v>
      </c>
      <c r="D3" s="8" t="s">
        <v>3</v>
      </c>
      <c r="E3" s="8" t="s">
        <v>7</v>
      </c>
      <c r="F3" s="8" t="s">
        <v>8</v>
      </c>
      <c r="G3" s="8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10" t="s">
        <v>17</v>
      </c>
      <c r="P3" s="10" t="s">
        <v>18</v>
      </c>
      <c r="Q3" s="10" t="s">
        <v>19</v>
      </c>
      <c r="S3" s="11"/>
      <c r="T3" s="12">
        <f>I$1</f>
        <v>9</v>
      </c>
      <c r="U3" s="12">
        <f>J$1</f>
        <v>10</v>
      </c>
      <c r="V3" s="12">
        <f>K$1</f>
        <v>11</v>
      </c>
      <c r="W3" s="12">
        <f>L$1</f>
        <v>12</v>
      </c>
      <c r="X3" s="12">
        <f>M$1</f>
        <v>13</v>
      </c>
      <c r="Y3" s="12">
        <f>N$1</f>
        <v>14</v>
      </c>
      <c r="Z3" s="12">
        <f>O$1</f>
        <v>15</v>
      </c>
    </row>
    <row r="4" spans="1:26" ht="12.75" hidden="1">
      <c r="A4" s="1" t="s">
        <v>20</v>
      </c>
      <c r="B4" s="1" t="s">
        <v>21</v>
      </c>
      <c r="C4" s="1" t="e">
        <f aca="true" t="shared" si="0" ref="C4:C105">#N/A</f>
        <v>#VALUE!</v>
      </c>
      <c r="D4" s="1" t="s">
        <v>22</v>
      </c>
      <c r="E4" s="1" t="s">
        <v>21</v>
      </c>
      <c r="F4" s="1" t="s">
        <v>23</v>
      </c>
      <c r="G4" s="1" t="e">
        <f aca="true" t="shared" si="1" ref="G4:G105">#N/A</f>
        <v>#VALUE!</v>
      </c>
      <c r="H4" s="13">
        <v>469610</v>
      </c>
      <c r="I4" s="13">
        <v>0</v>
      </c>
      <c r="J4" s="13">
        <v>37570</v>
      </c>
      <c r="K4" s="13">
        <v>70440</v>
      </c>
      <c r="L4" s="13">
        <v>79840</v>
      </c>
      <c r="M4" s="13">
        <v>93920</v>
      </c>
      <c r="N4" s="13">
        <v>93920</v>
      </c>
      <c r="O4" s="14">
        <v>93920</v>
      </c>
      <c r="P4" s="14">
        <v>1</v>
      </c>
      <c r="Q4" s="14">
        <v>200</v>
      </c>
      <c r="S4" s="15" t="s">
        <v>24</v>
      </c>
      <c r="T4" s="16" t="e">
        <f>#N/A</f>
        <v>#VALUE!</v>
      </c>
      <c r="U4" s="16" t="e">
        <f>#N/A</f>
        <v>#VALUE!</v>
      </c>
      <c r="V4" s="16" t="e">
        <f>#N/A</f>
        <v>#VALUE!</v>
      </c>
      <c r="W4" s="16" t="e">
        <f>#N/A</f>
        <v>#VALUE!</v>
      </c>
      <c r="X4" s="16" t="e">
        <f>#N/A</f>
        <v>#VALUE!</v>
      </c>
      <c r="Y4" s="16" t="e">
        <f>#N/A</f>
        <v>#VALUE!</v>
      </c>
      <c r="Z4" s="16" t="e">
        <f>#N/A</f>
        <v>#VALUE!</v>
      </c>
    </row>
    <row r="5" spans="1:26" ht="12.75" hidden="1">
      <c r="A5" s="1" t="s">
        <v>25</v>
      </c>
      <c r="B5" s="1" t="s">
        <v>26</v>
      </c>
      <c r="C5" s="1" t="e">
        <f t="shared" si="0"/>
        <v>#VALUE!</v>
      </c>
      <c r="D5" s="1" t="s">
        <v>27</v>
      </c>
      <c r="E5" s="1" t="e">
        <f aca="true" t="shared" si="2" ref="E5:E105">#N/A</f>
        <v>#VALUE!</v>
      </c>
      <c r="F5" s="1" t="s">
        <v>28</v>
      </c>
      <c r="G5" s="1" t="e">
        <f t="shared" si="1"/>
        <v>#VALUE!</v>
      </c>
      <c r="H5" s="13">
        <v>34360</v>
      </c>
      <c r="I5" s="13">
        <v>0</v>
      </c>
      <c r="J5" s="13">
        <v>300</v>
      </c>
      <c r="K5" s="13">
        <v>550</v>
      </c>
      <c r="L5" s="13">
        <v>630</v>
      </c>
      <c r="M5" s="13">
        <v>9940</v>
      </c>
      <c r="N5" s="13">
        <v>9940</v>
      </c>
      <c r="O5" s="14">
        <v>13000</v>
      </c>
      <c r="P5" s="14">
        <v>1</v>
      </c>
      <c r="Q5" s="14">
        <v>5</v>
      </c>
      <c r="S5" s="15" t="s">
        <v>29</v>
      </c>
      <c r="T5" s="16" t="e">
        <f>#N/A</f>
        <v>#VALUE!</v>
      </c>
      <c r="U5" s="16" t="e">
        <f>#N/A</f>
        <v>#VALUE!</v>
      </c>
      <c r="V5" s="16" t="e">
        <f>#N/A</f>
        <v>#VALUE!</v>
      </c>
      <c r="W5" s="16" t="e">
        <f>#N/A</f>
        <v>#VALUE!</v>
      </c>
      <c r="X5" s="16" t="e">
        <f>#N/A</f>
        <v>#VALUE!</v>
      </c>
      <c r="Y5" s="16" t="e">
        <f>#N/A</f>
        <v>#VALUE!</v>
      </c>
      <c r="Z5" s="16" t="e">
        <f>#N/A</f>
        <v>#VALUE!</v>
      </c>
    </row>
    <row r="6" spans="1:26" ht="12.75" hidden="1">
      <c r="A6" s="1" t="s">
        <v>30</v>
      </c>
      <c r="B6" s="1" t="s">
        <v>31</v>
      </c>
      <c r="C6" s="1" t="e">
        <f t="shared" si="0"/>
        <v>#VALUE!</v>
      </c>
      <c r="D6" s="1" t="s">
        <v>32</v>
      </c>
      <c r="E6" s="1" t="e">
        <f t="shared" si="2"/>
        <v>#VALUE!</v>
      </c>
      <c r="F6" s="1" t="s">
        <v>28</v>
      </c>
      <c r="G6" s="1" t="e">
        <f t="shared" si="1"/>
        <v>#VALUE!</v>
      </c>
      <c r="H6" s="13">
        <v>37380</v>
      </c>
      <c r="I6" s="13">
        <v>0</v>
      </c>
      <c r="J6" s="13">
        <v>1570</v>
      </c>
      <c r="K6" s="13">
        <v>2930</v>
      </c>
      <c r="L6" s="13">
        <v>3320</v>
      </c>
      <c r="M6" s="13">
        <v>9260</v>
      </c>
      <c r="N6" s="13">
        <v>9260</v>
      </c>
      <c r="O6" s="14">
        <v>11040</v>
      </c>
      <c r="P6" s="14">
        <v>1</v>
      </c>
      <c r="Q6" s="14">
        <v>5</v>
      </c>
      <c r="S6" s="15" t="s">
        <v>33</v>
      </c>
      <c r="T6" s="16" t="e">
        <f>#N/A</f>
        <v>#VALUE!</v>
      </c>
      <c r="U6" s="16" t="e">
        <f>#N/A</f>
        <v>#VALUE!</v>
      </c>
      <c r="V6" s="16" t="e">
        <f>#N/A</f>
        <v>#VALUE!</v>
      </c>
      <c r="W6" s="16" t="e">
        <f>#N/A</f>
        <v>#VALUE!</v>
      </c>
      <c r="X6" s="16" t="e">
        <f>#N/A</f>
        <v>#VALUE!</v>
      </c>
      <c r="Y6" s="16" t="e">
        <f>#N/A</f>
        <v>#VALUE!</v>
      </c>
      <c r="Z6" s="16" t="e">
        <f>#N/A</f>
        <v>#VALUE!</v>
      </c>
    </row>
    <row r="7" spans="1:26" ht="12.75" hidden="1">
      <c r="A7" s="1" t="s">
        <v>34</v>
      </c>
      <c r="B7" s="1" t="s">
        <v>35</v>
      </c>
      <c r="C7" s="1" t="e">
        <f t="shared" si="0"/>
        <v>#VALUE!</v>
      </c>
      <c r="D7" s="1" t="s">
        <v>33</v>
      </c>
      <c r="E7" s="1" t="e">
        <f t="shared" si="2"/>
        <v>#VALUE!</v>
      </c>
      <c r="F7" s="1" t="s">
        <v>28</v>
      </c>
      <c r="G7" s="1" t="e">
        <f t="shared" si="1"/>
        <v>#VALUE!</v>
      </c>
      <c r="H7" s="13">
        <v>29250</v>
      </c>
      <c r="I7" s="13">
        <v>0</v>
      </c>
      <c r="J7" s="13">
        <v>790</v>
      </c>
      <c r="K7" s="13">
        <v>1470</v>
      </c>
      <c r="L7" s="13">
        <v>1670</v>
      </c>
      <c r="M7" s="13">
        <v>7790</v>
      </c>
      <c r="N7" s="13">
        <v>7790</v>
      </c>
      <c r="O7" s="14">
        <v>9740</v>
      </c>
      <c r="P7" s="14">
        <v>1</v>
      </c>
      <c r="Q7" s="14">
        <v>5</v>
      </c>
      <c r="S7" s="15" t="s">
        <v>36</v>
      </c>
      <c r="T7" s="16" t="e">
        <f>#N/A</f>
        <v>#VALUE!</v>
      </c>
      <c r="U7" s="16" t="e">
        <f>#N/A</f>
        <v>#VALUE!</v>
      </c>
      <c r="V7" s="16" t="e">
        <f>#N/A</f>
        <v>#VALUE!</v>
      </c>
      <c r="W7" s="16" t="e">
        <f>#N/A</f>
        <v>#VALUE!</v>
      </c>
      <c r="X7" s="16" t="e">
        <f>#N/A</f>
        <v>#VALUE!</v>
      </c>
      <c r="Y7" s="16" t="e">
        <f>#N/A</f>
        <v>#VALUE!</v>
      </c>
      <c r="Z7" s="16" t="e">
        <f>#N/A</f>
        <v>#VALUE!</v>
      </c>
    </row>
    <row r="8" spans="1:26" ht="12.75">
      <c r="A8" s="1" t="s">
        <v>37</v>
      </c>
      <c r="B8" s="1" t="s">
        <v>38</v>
      </c>
      <c r="C8" s="1" t="e">
        <f t="shared" si="0"/>
        <v>#VALUE!</v>
      </c>
      <c r="D8" s="1" t="s">
        <v>36</v>
      </c>
      <c r="E8" s="1" t="e">
        <f t="shared" si="2"/>
        <v>#VALUE!</v>
      </c>
      <c r="F8" s="1" t="s">
        <v>28</v>
      </c>
      <c r="G8" s="1" t="e">
        <f t="shared" si="1"/>
        <v>#VALUE!</v>
      </c>
      <c r="H8" s="13">
        <v>123210</v>
      </c>
      <c r="I8" s="13">
        <v>0</v>
      </c>
      <c r="J8" s="13">
        <v>4940</v>
      </c>
      <c r="K8" s="13">
        <v>9260</v>
      </c>
      <c r="L8" s="13">
        <v>10490</v>
      </c>
      <c r="M8" s="13">
        <v>30790</v>
      </c>
      <c r="N8" s="13">
        <v>30790</v>
      </c>
      <c r="O8" s="14">
        <v>36940</v>
      </c>
      <c r="P8" s="14">
        <v>1</v>
      </c>
      <c r="Q8" s="14">
        <v>5</v>
      </c>
      <c r="S8" s="15" t="s">
        <v>39</v>
      </c>
      <c r="T8" s="16" t="e">
        <f>#N/A</f>
        <v>#VALUE!</v>
      </c>
      <c r="U8" s="16" t="e">
        <f>#N/A</f>
        <v>#VALUE!</v>
      </c>
      <c r="V8" s="16" t="e">
        <f>#N/A</f>
        <v>#VALUE!</v>
      </c>
      <c r="W8" s="16" t="e">
        <f>#N/A</f>
        <v>#VALUE!</v>
      </c>
      <c r="X8" s="16" t="e">
        <f>#N/A</f>
        <v>#VALUE!</v>
      </c>
      <c r="Y8" s="16" t="e">
        <f>#N/A</f>
        <v>#VALUE!</v>
      </c>
      <c r="Z8" s="16" t="e">
        <f>#N/A</f>
        <v>#VALUE!</v>
      </c>
    </row>
    <row r="9" spans="1:26" ht="12.75" hidden="1">
      <c r="A9" s="1" t="s">
        <v>40</v>
      </c>
      <c r="B9" s="1" t="s">
        <v>41</v>
      </c>
      <c r="C9" s="1" t="e">
        <f t="shared" si="0"/>
        <v>#VALUE!</v>
      </c>
      <c r="D9" s="1" t="s">
        <v>42</v>
      </c>
      <c r="E9" s="1" t="e">
        <f t="shared" si="2"/>
        <v>#VALUE!</v>
      </c>
      <c r="F9" s="1" t="s">
        <v>28</v>
      </c>
      <c r="G9" s="1" t="e">
        <f t="shared" si="1"/>
        <v>#VALUE!</v>
      </c>
      <c r="H9" s="13">
        <v>77710</v>
      </c>
      <c r="I9" s="13">
        <v>0</v>
      </c>
      <c r="J9" s="13">
        <v>2060</v>
      </c>
      <c r="K9" s="13">
        <v>3860</v>
      </c>
      <c r="L9" s="13">
        <v>4370</v>
      </c>
      <c r="M9" s="13">
        <v>20740</v>
      </c>
      <c r="N9" s="13">
        <v>20740</v>
      </c>
      <c r="O9" s="14">
        <v>25940</v>
      </c>
      <c r="P9" s="14">
        <v>1</v>
      </c>
      <c r="Q9" s="14">
        <v>5</v>
      </c>
      <c r="S9" s="15" t="s">
        <v>27</v>
      </c>
      <c r="T9" s="16" t="e">
        <f>#N/A</f>
        <v>#VALUE!</v>
      </c>
      <c r="U9" s="16" t="e">
        <f>#N/A</f>
        <v>#VALUE!</v>
      </c>
      <c r="V9" s="16" t="e">
        <f>#N/A</f>
        <v>#VALUE!</v>
      </c>
      <c r="W9" s="16" t="e">
        <f>#N/A</f>
        <v>#VALUE!</v>
      </c>
      <c r="X9" s="16" t="e">
        <f>#N/A</f>
        <v>#VALUE!</v>
      </c>
      <c r="Y9" s="16" t="e">
        <f>#N/A</f>
        <v>#VALUE!</v>
      </c>
      <c r="Z9" s="16" t="e">
        <f>#N/A</f>
        <v>#VALUE!</v>
      </c>
    </row>
    <row r="10" spans="1:26" ht="12.75" hidden="1">
      <c r="A10" s="1" t="s">
        <v>43</v>
      </c>
      <c r="B10" s="1" t="s">
        <v>44</v>
      </c>
      <c r="C10" s="1" t="e">
        <f t="shared" si="0"/>
        <v>#VALUE!</v>
      </c>
      <c r="D10" s="1" t="s">
        <v>32</v>
      </c>
      <c r="E10" s="1" t="e">
        <f t="shared" si="2"/>
        <v>#VALUE!</v>
      </c>
      <c r="F10" s="1" t="s">
        <v>28</v>
      </c>
      <c r="G10" s="1" t="e">
        <f t="shared" si="1"/>
        <v>#VALUE!</v>
      </c>
      <c r="H10" s="13">
        <v>106270</v>
      </c>
      <c r="I10" s="13">
        <v>0</v>
      </c>
      <c r="J10" s="13">
        <v>4450</v>
      </c>
      <c r="K10" s="13">
        <v>8340</v>
      </c>
      <c r="L10" s="13">
        <v>9450</v>
      </c>
      <c r="M10" s="13">
        <v>26320</v>
      </c>
      <c r="N10" s="13">
        <v>26320</v>
      </c>
      <c r="O10" s="14">
        <v>31390</v>
      </c>
      <c r="P10" s="14">
        <v>1</v>
      </c>
      <c r="Q10" s="14">
        <v>5</v>
      </c>
      <c r="S10" s="15" t="s">
        <v>32</v>
      </c>
      <c r="T10" s="16" t="e">
        <f>#N/A</f>
        <v>#VALUE!</v>
      </c>
      <c r="U10" s="16" t="e">
        <f>#N/A</f>
        <v>#VALUE!</v>
      </c>
      <c r="V10" s="16" t="e">
        <f>#N/A</f>
        <v>#VALUE!</v>
      </c>
      <c r="W10" s="16" t="e">
        <f>#N/A</f>
        <v>#VALUE!</v>
      </c>
      <c r="X10" s="16" t="e">
        <f>#N/A</f>
        <v>#VALUE!</v>
      </c>
      <c r="Y10" s="16" t="e">
        <f>#N/A</f>
        <v>#VALUE!</v>
      </c>
      <c r="Z10" s="16" t="e">
        <f>#N/A</f>
        <v>#VALUE!</v>
      </c>
    </row>
    <row r="11" spans="1:26" ht="12.75">
      <c r="A11" s="1" t="s">
        <v>45</v>
      </c>
      <c r="B11" s="1" t="s">
        <v>46</v>
      </c>
      <c r="C11" s="1" t="e">
        <f t="shared" si="0"/>
        <v>#VALUE!</v>
      </c>
      <c r="D11" s="1" t="s">
        <v>36</v>
      </c>
      <c r="E11" s="1" t="e">
        <f t="shared" si="2"/>
        <v>#VALUE!</v>
      </c>
      <c r="F11" s="1" t="s">
        <v>28</v>
      </c>
      <c r="G11" s="1" t="e">
        <f t="shared" si="1"/>
        <v>#VALUE!</v>
      </c>
      <c r="H11" s="13">
        <v>129960</v>
      </c>
      <c r="I11" s="13">
        <v>0</v>
      </c>
      <c r="J11" s="13">
        <v>5080</v>
      </c>
      <c r="K11" s="13">
        <v>9520</v>
      </c>
      <c r="L11" s="13">
        <v>10790</v>
      </c>
      <c r="M11" s="13">
        <v>32640</v>
      </c>
      <c r="N11" s="13">
        <v>32640</v>
      </c>
      <c r="O11" s="14">
        <v>39290</v>
      </c>
      <c r="P11" s="14">
        <v>1</v>
      </c>
      <c r="Q11" s="14">
        <v>20</v>
      </c>
      <c r="S11" s="15" t="s">
        <v>47</v>
      </c>
      <c r="T11" s="16" t="e">
        <f>#N/A</f>
        <v>#VALUE!</v>
      </c>
      <c r="U11" s="16" t="e">
        <f>#N/A</f>
        <v>#VALUE!</v>
      </c>
      <c r="V11" s="16" t="e">
        <f>#N/A</f>
        <v>#VALUE!</v>
      </c>
      <c r="W11" s="16" t="e">
        <f>#N/A</f>
        <v>#VALUE!</v>
      </c>
      <c r="X11" s="16" t="e">
        <f>#N/A</f>
        <v>#VALUE!</v>
      </c>
      <c r="Y11" s="16" t="e">
        <f>#N/A</f>
        <v>#VALUE!</v>
      </c>
      <c r="Z11" s="16" t="e">
        <f>#N/A</f>
        <v>#VALUE!</v>
      </c>
    </row>
    <row r="12" spans="1:26" ht="12.75" hidden="1">
      <c r="A12" s="1" t="s">
        <v>48</v>
      </c>
      <c r="B12" s="1" t="s">
        <v>49</v>
      </c>
      <c r="C12" s="1" t="e">
        <f t="shared" si="0"/>
        <v>#VALUE!</v>
      </c>
      <c r="D12" s="1" t="s">
        <v>50</v>
      </c>
      <c r="E12" s="1" t="e">
        <f t="shared" si="2"/>
        <v>#VALUE!</v>
      </c>
      <c r="F12" s="1" t="s">
        <v>28</v>
      </c>
      <c r="G12" s="1" t="e">
        <f t="shared" si="1"/>
        <v>#VALUE!</v>
      </c>
      <c r="H12" s="13">
        <v>75700</v>
      </c>
      <c r="I12" s="13">
        <v>0</v>
      </c>
      <c r="J12" s="13">
        <v>4460</v>
      </c>
      <c r="K12" s="13">
        <v>8350</v>
      </c>
      <c r="L12" s="13">
        <v>9460</v>
      </c>
      <c r="M12" s="13">
        <v>17140</v>
      </c>
      <c r="N12" s="13">
        <v>17140</v>
      </c>
      <c r="O12" s="14">
        <v>19150</v>
      </c>
      <c r="P12" s="14">
        <v>1</v>
      </c>
      <c r="Q12" s="14">
        <v>5</v>
      </c>
      <c r="S12" s="15" t="s">
        <v>51</v>
      </c>
      <c r="T12" s="16" t="e">
        <f>#N/A</f>
        <v>#VALUE!</v>
      </c>
      <c r="U12" s="16" t="e">
        <f>#N/A</f>
        <v>#VALUE!</v>
      </c>
      <c r="V12" s="16" t="e">
        <f>#N/A</f>
        <v>#VALUE!</v>
      </c>
      <c r="W12" s="16" t="e">
        <f>#N/A</f>
        <v>#VALUE!</v>
      </c>
      <c r="X12" s="16" t="e">
        <f>#N/A</f>
        <v>#VALUE!</v>
      </c>
      <c r="Y12" s="16" t="e">
        <f>#N/A</f>
        <v>#VALUE!</v>
      </c>
      <c r="Z12" s="16" t="e">
        <f>#N/A</f>
        <v>#VALUE!</v>
      </c>
    </row>
    <row r="13" spans="1:26" ht="12.75" hidden="1">
      <c r="A13" s="1" t="s">
        <v>52</v>
      </c>
      <c r="B13" s="1" t="s">
        <v>53</v>
      </c>
      <c r="C13" s="1" t="e">
        <f t="shared" si="0"/>
        <v>#VALUE!</v>
      </c>
      <c r="D13" s="1" t="s">
        <v>54</v>
      </c>
      <c r="E13" s="1" t="e">
        <f t="shared" si="2"/>
        <v>#VALUE!</v>
      </c>
      <c r="F13" s="1" t="s">
        <v>28</v>
      </c>
      <c r="G13" s="1" t="e">
        <f t="shared" si="1"/>
        <v>#VALUE!</v>
      </c>
      <c r="H13" s="13">
        <v>104260</v>
      </c>
      <c r="I13" s="13">
        <v>0</v>
      </c>
      <c r="J13" s="13">
        <v>2970</v>
      </c>
      <c r="K13" s="13">
        <v>5560</v>
      </c>
      <c r="L13" s="13">
        <v>6300</v>
      </c>
      <c r="M13" s="13">
        <v>27570</v>
      </c>
      <c r="N13" s="13">
        <v>27570</v>
      </c>
      <c r="O13" s="14">
        <v>34290</v>
      </c>
      <c r="P13" s="14">
        <v>1</v>
      </c>
      <c r="Q13" s="14">
        <v>5</v>
      </c>
      <c r="S13" s="15" t="s">
        <v>42</v>
      </c>
      <c r="T13" s="16" t="e">
        <f>#N/A</f>
        <v>#VALUE!</v>
      </c>
      <c r="U13" s="16" t="e">
        <f>#N/A</f>
        <v>#VALUE!</v>
      </c>
      <c r="V13" s="16" t="e">
        <f>#N/A</f>
        <v>#VALUE!</v>
      </c>
      <c r="W13" s="16" t="e">
        <f>#N/A</f>
        <v>#VALUE!</v>
      </c>
      <c r="X13" s="16" t="e">
        <f>#N/A</f>
        <v>#VALUE!</v>
      </c>
      <c r="Y13" s="16" t="e">
        <f>#N/A</f>
        <v>#VALUE!</v>
      </c>
      <c r="Z13" s="16" t="e">
        <f>#N/A</f>
        <v>#VALUE!</v>
      </c>
    </row>
    <row r="14" spans="1:26" ht="12.75" hidden="1">
      <c r="A14" s="1" t="s">
        <v>55</v>
      </c>
      <c r="B14" s="1" t="s">
        <v>56</v>
      </c>
      <c r="C14" s="1" t="e">
        <f t="shared" si="0"/>
        <v>#VALUE!</v>
      </c>
      <c r="D14" s="1" t="s">
        <v>24</v>
      </c>
      <c r="E14" s="1" t="e">
        <f t="shared" si="2"/>
        <v>#VALUE!</v>
      </c>
      <c r="F14" s="1" t="s">
        <v>28</v>
      </c>
      <c r="G14" s="1" t="e">
        <f t="shared" si="1"/>
        <v>#VALUE!</v>
      </c>
      <c r="H14" s="13">
        <v>236640</v>
      </c>
      <c r="I14" s="13">
        <v>0</v>
      </c>
      <c r="J14" s="13">
        <v>10010</v>
      </c>
      <c r="K14" s="13">
        <v>18760</v>
      </c>
      <c r="L14" s="13">
        <v>21270</v>
      </c>
      <c r="M14" s="13">
        <v>58480</v>
      </c>
      <c r="N14" s="13">
        <v>58480</v>
      </c>
      <c r="O14" s="14">
        <v>69640</v>
      </c>
      <c r="P14" s="14">
        <v>1</v>
      </c>
      <c r="Q14" s="14">
        <v>20</v>
      </c>
      <c r="S14" s="15" t="s">
        <v>54</v>
      </c>
      <c r="T14" s="16" t="e">
        <f>#N/A</f>
        <v>#VALUE!</v>
      </c>
      <c r="U14" s="16" t="e">
        <f>#N/A</f>
        <v>#VALUE!</v>
      </c>
      <c r="V14" s="16" t="e">
        <f>#N/A</f>
        <v>#VALUE!</v>
      </c>
      <c r="W14" s="16" t="e">
        <f>#N/A</f>
        <v>#VALUE!</v>
      </c>
      <c r="X14" s="16" t="e">
        <f>#N/A</f>
        <v>#VALUE!</v>
      </c>
      <c r="Y14" s="16" t="e">
        <f>#N/A</f>
        <v>#VALUE!</v>
      </c>
      <c r="Z14" s="16" t="e">
        <f>#N/A</f>
        <v>#VALUE!</v>
      </c>
    </row>
    <row r="15" spans="1:26" ht="12.75">
      <c r="A15" s="1" t="s">
        <v>57</v>
      </c>
      <c r="B15" s="1" t="s">
        <v>58</v>
      </c>
      <c r="C15" s="1" t="e">
        <f t="shared" si="0"/>
        <v>#VALUE!</v>
      </c>
      <c r="D15" s="1" t="s">
        <v>36</v>
      </c>
      <c r="E15" s="1" t="e">
        <f t="shared" si="2"/>
        <v>#VALUE!</v>
      </c>
      <c r="F15" s="1" t="s">
        <v>28</v>
      </c>
      <c r="G15" s="1" t="e">
        <f t="shared" si="1"/>
        <v>#VALUE!</v>
      </c>
      <c r="H15" s="13">
        <v>159720</v>
      </c>
      <c r="I15" s="13">
        <v>0</v>
      </c>
      <c r="J15" s="13">
        <v>6330</v>
      </c>
      <c r="K15" s="13">
        <v>11860</v>
      </c>
      <c r="L15" s="13">
        <v>13440</v>
      </c>
      <c r="M15" s="13">
        <v>40010</v>
      </c>
      <c r="N15" s="13">
        <v>40010</v>
      </c>
      <c r="O15" s="14">
        <v>48070</v>
      </c>
      <c r="P15" s="14">
        <v>1</v>
      </c>
      <c r="Q15" s="14">
        <v>20</v>
      </c>
      <c r="S15" s="15" t="s">
        <v>50</v>
      </c>
      <c r="T15" s="16" t="e">
        <f>#N/A</f>
        <v>#VALUE!</v>
      </c>
      <c r="U15" s="16" t="e">
        <f>#N/A</f>
        <v>#VALUE!</v>
      </c>
      <c r="V15" s="16" t="e">
        <f>#N/A</f>
        <v>#VALUE!</v>
      </c>
      <c r="W15" s="16" t="e">
        <f>#N/A</f>
        <v>#VALUE!</v>
      </c>
      <c r="X15" s="16" t="e">
        <f>#N/A</f>
        <v>#VALUE!</v>
      </c>
      <c r="Y15" s="16" t="e">
        <f>#N/A</f>
        <v>#VALUE!</v>
      </c>
      <c r="Z15" s="16" t="e">
        <f>#N/A</f>
        <v>#VALUE!</v>
      </c>
    </row>
    <row r="16" spans="1:26" ht="12.75">
      <c r="A16" s="1" t="s">
        <v>59</v>
      </c>
      <c r="B16" s="1" t="s">
        <v>60</v>
      </c>
      <c r="C16" s="1" t="e">
        <f t="shared" si="0"/>
        <v>#VALUE!</v>
      </c>
      <c r="D16" s="1" t="s">
        <v>36</v>
      </c>
      <c r="E16" s="1" t="e">
        <f t="shared" si="2"/>
        <v>#VALUE!</v>
      </c>
      <c r="F16" s="1" t="s">
        <v>28</v>
      </c>
      <c r="G16" s="1" t="e">
        <f t="shared" si="1"/>
        <v>#VALUE!</v>
      </c>
      <c r="H16" s="13">
        <v>122540</v>
      </c>
      <c r="I16" s="13">
        <v>0</v>
      </c>
      <c r="J16" s="13">
        <v>4860</v>
      </c>
      <c r="K16" s="13">
        <v>9100</v>
      </c>
      <c r="L16" s="13">
        <v>10320</v>
      </c>
      <c r="M16" s="13">
        <v>30690</v>
      </c>
      <c r="N16" s="13">
        <v>30690</v>
      </c>
      <c r="O16" s="14">
        <v>36880</v>
      </c>
      <c r="P16" s="14">
        <v>1</v>
      </c>
      <c r="Q16" s="14">
        <v>20</v>
      </c>
      <c r="S16" s="15" t="s">
        <v>61</v>
      </c>
      <c r="T16" s="16" t="e">
        <f>#N/A</f>
        <v>#VALUE!</v>
      </c>
      <c r="U16" s="16" t="e">
        <f>#N/A</f>
        <v>#VALUE!</v>
      </c>
      <c r="V16" s="16" t="e">
        <f>#N/A</f>
        <v>#VALUE!</v>
      </c>
      <c r="W16" s="16" t="e">
        <f>#N/A</f>
        <v>#VALUE!</v>
      </c>
      <c r="X16" s="16" t="e">
        <f>#N/A</f>
        <v>#VALUE!</v>
      </c>
      <c r="Y16" s="16" t="e">
        <f>#N/A</f>
        <v>#VALUE!</v>
      </c>
      <c r="Z16" s="16" t="e">
        <f>#N/A</f>
        <v>#VALUE!</v>
      </c>
    </row>
    <row r="17" spans="1:26" ht="12.75" hidden="1">
      <c r="A17" s="1" t="s">
        <v>62</v>
      </c>
      <c r="B17" s="1" t="s">
        <v>63</v>
      </c>
      <c r="C17" s="1" t="e">
        <f t="shared" si="0"/>
        <v>#VALUE!</v>
      </c>
      <c r="D17" s="1" t="s">
        <v>33</v>
      </c>
      <c r="E17" s="1" t="e">
        <f t="shared" si="2"/>
        <v>#VALUE!</v>
      </c>
      <c r="F17" s="1" t="s">
        <v>28</v>
      </c>
      <c r="G17" s="1" t="e">
        <f t="shared" si="1"/>
        <v>#VALUE!</v>
      </c>
      <c r="H17" s="13">
        <v>27910</v>
      </c>
      <c r="I17" s="13">
        <v>0</v>
      </c>
      <c r="J17" s="13">
        <v>770</v>
      </c>
      <c r="K17" s="13">
        <v>1430</v>
      </c>
      <c r="L17" s="13">
        <v>1620</v>
      </c>
      <c r="M17" s="13">
        <v>7420</v>
      </c>
      <c r="N17" s="13">
        <v>7420</v>
      </c>
      <c r="O17" s="14">
        <v>9250</v>
      </c>
      <c r="P17" s="14">
        <v>1</v>
      </c>
      <c r="Q17" s="14">
        <v>5</v>
      </c>
      <c r="S17" s="15" t="s">
        <v>22</v>
      </c>
      <c r="T17" s="16" t="e">
        <f>#N/A</f>
        <v>#VALUE!</v>
      </c>
      <c r="U17" s="16" t="e">
        <f>#N/A</f>
        <v>#VALUE!</v>
      </c>
      <c r="V17" s="16" t="e">
        <f>#N/A</f>
        <v>#VALUE!</v>
      </c>
      <c r="W17" s="16" t="e">
        <f>#N/A</f>
        <v>#VALUE!</v>
      </c>
      <c r="X17" s="16" t="e">
        <f>#N/A</f>
        <v>#VALUE!</v>
      </c>
      <c r="Y17" s="16" t="e">
        <f>#N/A</f>
        <v>#VALUE!</v>
      </c>
      <c r="Z17" s="16" t="e">
        <f>#N/A</f>
        <v>#VALUE!</v>
      </c>
    </row>
    <row r="18" spans="1:17" ht="12.75" hidden="1">
      <c r="A18" s="1" t="s">
        <v>64</v>
      </c>
      <c r="B18" s="1" t="s">
        <v>65</v>
      </c>
      <c r="C18" s="1" t="e">
        <f t="shared" si="0"/>
        <v>#VALUE!</v>
      </c>
      <c r="D18" s="1" t="s">
        <v>32</v>
      </c>
      <c r="E18" s="1" t="e">
        <f t="shared" si="2"/>
        <v>#VALUE!</v>
      </c>
      <c r="F18" s="1" t="s">
        <v>28</v>
      </c>
      <c r="G18" s="1" t="e">
        <f t="shared" si="1"/>
        <v>#VALUE!</v>
      </c>
      <c r="H18" s="13">
        <v>69840</v>
      </c>
      <c r="I18" s="13">
        <v>0</v>
      </c>
      <c r="J18" s="13">
        <v>2970</v>
      </c>
      <c r="K18" s="13">
        <v>5570</v>
      </c>
      <c r="L18" s="13">
        <v>6310</v>
      </c>
      <c r="M18" s="13">
        <v>17240</v>
      </c>
      <c r="N18" s="13">
        <v>17240</v>
      </c>
      <c r="O18" s="14">
        <v>20510</v>
      </c>
      <c r="P18" s="14">
        <v>1</v>
      </c>
      <c r="Q18" s="14">
        <v>20</v>
      </c>
    </row>
    <row r="19" spans="1:17" ht="12.75">
      <c r="A19" s="1" t="s">
        <v>66</v>
      </c>
      <c r="B19" s="1" t="s">
        <v>67</v>
      </c>
      <c r="C19" s="1" t="e">
        <f t="shared" si="0"/>
        <v>#VALUE!</v>
      </c>
      <c r="D19" s="1" t="s">
        <v>36</v>
      </c>
      <c r="E19" s="1" t="e">
        <f t="shared" si="2"/>
        <v>#VALUE!</v>
      </c>
      <c r="F19" s="1" t="s">
        <v>28</v>
      </c>
      <c r="G19" s="1" t="e">
        <f t="shared" si="1"/>
        <v>#VALUE!</v>
      </c>
      <c r="H19" s="13">
        <v>176290</v>
      </c>
      <c r="I19" s="13">
        <v>0</v>
      </c>
      <c r="J19" s="13">
        <v>6880</v>
      </c>
      <c r="K19" s="13">
        <v>12900</v>
      </c>
      <c r="L19" s="13">
        <v>14610</v>
      </c>
      <c r="M19" s="13">
        <v>44290</v>
      </c>
      <c r="N19" s="13">
        <v>44290</v>
      </c>
      <c r="O19" s="14">
        <v>53320</v>
      </c>
      <c r="P19" s="14">
        <v>1</v>
      </c>
      <c r="Q19" s="14">
        <v>20</v>
      </c>
    </row>
    <row r="20" spans="1:17" ht="12.75" hidden="1">
      <c r="A20" s="1" t="s">
        <v>68</v>
      </c>
      <c r="B20" s="1" t="s">
        <v>69</v>
      </c>
      <c r="C20" s="1" t="e">
        <f t="shared" si="0"/>
        <v>#VALUE!</v>
      </c>
      <c r="D20" s="1" t="s">
        <v>51</v>
      </c>
      <c r="E20" s="1" t="e">
        <f t="shared" si="2"/>
        <v>#VALUE!</v>
      </c>
      <c r="F20" s="1" t="s">
        <v>28</v>
      </c>
      <c r="G20" s="1" t="e">
        <f t="shared" si="1"/>
        <v>#VALUE!</v>
      </c>
      <c r="H20" s="13">
        <v>46680</v>
      </c>
      <c r="I20" s="13">
        <v>0</v>
      </c>
      <c r="J20" s="13">
        <v>1590</v>
      </c>
      <c r="K20" s="13">
        <v>2970</v>
      </c>
      <c r="L20" s="13">
        <v>3370</v>
      </c>
      <c r="M20" s="13">
        <v>12020</v>
      </c>
      <c r="N20" s="13">
        <v>12020</v>
      </c>
      <c r="O20" s="14">
        <v>14710</v>
      </c>
      <c r="P20" s="14">
        <v>1</v>
      </c>
      <c r="Q20" s="14">
        <v>5</v>
      </c>
    </row>
    <row r="21" spans="1:17" ht="12.75" hidden="1">
      <c r="A21" s="1" t="s">
        <v>70</v>
      </c>
      <c r="B21" s="1" t="s">
        <v>71</v>
      </c>
      <c r="C21" s="1" t="e">
        <f t="shared" si="0"/>
        <v>#VALUE!</v>
      </c>
      <c r="D21" s="1" t="s">
        <v>47</v>
      </c>
      <c r="E21" s="1" t="e">
        <f t="shared" si="2"/>
        <v>#VALUE!</v>
      </c>
      <c r="F21" s="1" t="s">
        <v>28</v>
      </c>
      <c r="G21" s="1" t="e">
        <f t="shared" si="1"/>
        <v>#VALUE!</v>
      </c>
      <c r="H21" s="13">
        <v>50980</v>
      </c>
      <c r="I21" s="13">
        <v>0</v>
      </c>
      <c r="J21" s="13">
        <v>550</v>
      </c>
      <c r="K21" s="13">
        <v>1020</v>
      </c>
      <c r="L21" s="13">
        <v>1160</v>
      </c>
      <c r="M21" s="13">
        <v>14610</v>
      </c>
      <c r="N21" s="13">
        <v>14610</v>
      </c>
      <c r="O21" s="14">
        <v>19030</v>
      </c>
      <c r="P21" s="14">
        <v>1</v>
      </c>
      <c r="Q21" s="14">
        <v>20</v>
      </c>
    </row>
    <row r="22" spans="1:17" ht="12.75" hidden="1">
      <c r="A22" s="1" t="s">
        <v>72</v>
      </c>
      <c r="B22" s="1" t="s">
        <v>73</v>
      </c>
      <c r="C22" s="1" t="e">
        <f t="shared" si="0"/>
        <v>#VALUE!</v>
      </c>
      <c r="D22" s="1" t="s">
        <v>39</v>
      </c>
      <c r="E22" s="1" t="e">
        <f t="shared" si="2"/>
        <v>#VALUE!</v>
      </c>
      <c r="F22" s="1" t="s">
        <v>28</v>
      </c>
      <c r="G22" s="1" t="e">
        <f t="shared" si="1"/>
        <v>#VALUE!</v>
      </c>
      <c r="H22" s="13">
        <v>44320</v>
      </c>
      <c r="I22" s="13">
        <v>0</v>
      </c>
      <c r="J22" s="13">
        <v>1310</v>
      </c>
      <c r="K22" s="13">
        <v>2450</v>
      </c>
      <c r="L22" s="13">
        <v>2780</v>
      </c>
      <c r="M22" s="13">
        <v>11660</v>
      </c>
      <c r="N22" s="13">
        <v>11660</v>
      </c>
      <c r="O22" s="14">
        <v>14460</v>
      </c>
      <c r="P22" s="14">
        <v>1</v>
      </c>
      <c r="Q22" s="14">
        <v>5</v>
      </c>
    </row>
    <row r="23" spans="1:17" ht="12.75" hidden="1">
      <c r="A23" s="1" t="s">
        <v>74</v>
      </c>
      <c r="B23" s="1" t="s">
        <v>75</v>
      </c>
      <c r="C23" s="1" t="e">
        <f t="shared" si="0"/>
        <v>#VALUE!</v>
      </c>
      <c r="D23" s="1" t="s">
        <v>24</v>
      </c>
      <c r="E23" s="1" t="e">
        <f t="shared" si="2"/>
        <v>#VALUE!</v>
      </c>
      <c r="F23" s="1" t="s">
        <v>28</v>
      </c>
      <c r="G23" s="1" t="e">
        <f t="shared" si="1"/>
        <v>#VALUE!</v>
      </c>
      <c r="H23" s="13">
        <v>47190</v>
      </c>
      <c r="I23" s="13">
        <v>0</v>
      </c>
      <c r="J23" s="13">
        <v>1980</v>
      </c>
      <c r="K23" s="13">
        <v>3710</v>
      </c>
      <c r="L23" s="13">
        <v>4210</v>
      </c>
      <c r="M23" s="13">
        <v>11680</v>
      </c>
      <c r="N23" s="13">
        <v>11680</v>
      </c>
      <c r="O23" s="14">
        <v>13930</v>
      </c>
      <c r="P23" s="14">
        <v>1</v>
      </c>
      <c r="Q23" s="14">
        <v>5</v>
      </c>
    </row>
    <row r="24" spans="1:17" ht="12.75" hidden="1">
      <c r="A24" s="1" t="s">
        <v>76</v>
      </c>
      <c r="B24" s="1" t="s">
        <v>77</v>
      </c>
      <c r="C24" s="1" t="e">
        <f t="shared" si="0"/>
        <v>#VALUE!</v>
      </c>
      <c r="D24" s="1" t="s">
        <v>39</v>
      </c>
      <c r="E24" s="1" t="e">
        <f t="shared" si="2"/>
        <v>#VALUE!</v>
      </c>
      <c r="F24" s="1" t="s">
        <v>28</v>
      </c>
      <c r="G24" s="1" t="e">
        <f t="shared" si="1"/>
        <v>#VALUE!</v>
      </c>
      <c r="H24" s="13">
        <v>43750</v>
      </c>
      <c r="I24" s="13">
        <v>0</v>
      </c>
      <c r="J24" s="13">
        <v>1310</v>
      </c>
      <c r="K24" s="13">
        <v>2450</v>
      </c>
      <c r="L24" s="13">
        <v>2780</v>
      </c>
      <c r="M24" s="13">
        <v>11490</v>
      </c>
      <c r="N24" s="13">
        <v>11490</v>
      </c>
      <c r="O24" s="14">
        <v>14230</v>
      </c>
      <c r="P24" s="14">
        <v>1</v>
      </c>
      <c r="Q24" s="14">
        <v>5</v>
      </c>
    </row>
    <row r="25" spans="1:17" ht="12.75">
      <c r="A25" s="1" t="s">
        <v>78</v>
      </c>
      <c r="B25" s="1" t="s">
        <v>79</v>
      </c>
      <c r="C25" s="1" t="e">
        <f t="shared" si="0"/>
        <v>#VALUE!</v>
      </c>
      <c r="D25" s="1" t="s">
        <v>36</v>
      </c>
      <c r="E25" s="1" t="e">
        <f t="shared" si="2"/>
        <v>#VALUE!</v>
      </c>
      <c r="F25" s="1" t="s">
        <v>28</v>
      </c>
      <c r="G25" s="1" t="e">
        <f t="shared" si="1"/>
        <v>#VALUE!</v>
      </c>
      <c r="H25" s="13">
        <v>169880</v>
      </c>
      <c r="I25" s="13">
        <v>0</v>
      </c>
      <c r="J25" s="13">
        <v>6720</v>
      </c>
      <c r="K25" s="13">
        <v>12590</v>
      </c>
      <c r="L25" s="13">
        <v>14260</v>
      </c>
      <c r="M25" s="13">
        <v>42570</v>
      </c>
      <c r="N25" s="13">
        <v>42570</v>
      </c>
      <c r="O25" s="14">
        <v>51170</v>
      </c>
      <c r="P25" s="14">
        <v>1</v>
      </c>
      <c r="Q25" s="14">
        <v>5</v>
      </c>
    </row>
    <row r="26" spans="1:17" ht="12.75" hidden="1">
      <c r="A26" s="1" t="s">
        <v>80</v>
      </c>
      <c r="B26" s="1" t="s">
        <v>81</v>
      </c>
      <c r="C26" s="1" t="e">
        <f t="shared" si="0"/>
        <v>#VALUE!</v>
      </c>
      <c r="D26" s="1" t="s">
        <v>29</v>
      </c>
      <c r="E26" s="1" t="e">
        <f t="shared" si="2"/>
        <v>#VALUE!</v>
      </c>
      <c r="F26" s="1" t="s">
        <v>28</v>
      </c>
      <c r="G26" s="1" t="e">
        <f t="shared" si="1"/>
        <v>#VALUE!</v>
      </c>
      <c r="H26" s="13">
        <v>47020</v>
      </c>
      <c r="I26" s="13">
        <v>0</v>
      </c>
      <c r="J26" s="13">
        <v>1960</v>
      </c>
      <c r="K26" s="13">
        <v>3670</v>
      </c>
      <c r="L26" s="13">
        <v>4160</v>
      </c>
      <c r="M26" s="13">
        <v>11660</v>
      </c>
      <c r="N26" s="13">
        <v>11660</v>
      </c>
      <c r="O26" s="14">
        <v>13910</v>
      </c>
      <c r="P26" s="14">
        <v>1</v>
      </c>
      <c r="Q26" s="14">
        <v>5</v>
      </c>
    </row>
    <row r="27" spans="1:17" ht="12.75" hidden="1">
      <c r="A27" s="1" t="s">
        <v>82</v>
      </c>
      <c r="B27" s="1" t="s">
        <v>83</v>
      </c>
      <c r="C27" s="1" t="e">
        <f t="shared" si="0"/>
        <v>#VALUE!</v>
      </c>
      <c r="D27" s="1" t="s">
        <v>27</v>
      </c>
      <c r="E27" s="1" t="e">
        <f t="shared" si="2"/>
        <v>#VALUE!</v>
      </c>
      <c r="F27" s="1" t="s">
        <v>28</v>
      </c>
      <c r="G27" s="1" t="e">
        <f t="shared" si="1"/>
        <v>#VALUE!</v>
      </c>
      <c r="H27" s="13">
        <v>46870</v>
      </c>
      <c r="I27" s="13">
        <v>0</v>
      </c>
      <c r="J27" s="13">
        <v>410</v>
      </c>
      <c r="K27" s="13">
        <v>760</v>
      </c>
      <c r="L27" s="13">
        <v>870</v>
      </c>
      <c r="M27" s="13">
        <v>13550</v>
      </c>
      <c r="N27" s="13">
        <v>13550</v>
      </c>
      <c r="O27" s="14">
        <v>17730</v>
      </c>
      <c r="P27" s="14">
        <v>1</v>
      </c>
      <c r="Q27" s="14">
        <v>20</v>
      </c>
    </row>
    <row r="28" spans="1:17" ht="12.75" hidden="1">
      <c r="A28" s="1" t="s">
        <v>84</v>
      </c>
      <c r="B28" s="1" t="s">
        <v>85</v>
      </c>
      <c r="C28" s="1" t="e">
        <f t="shared" si="0"/>
        <v>#VALUE!</v>
      </c>
      <c r="D28" s="1" t="s">
        <v>29</v>
      </c>
      <c r="E28" s="1" t="e">
        <f t="shared" si="2"/>
        <v>#VALUE!</v>
      </c>
      <c r="F28" s="1" t="s">
        <v>28</v>
      </c>
      <c r="G28" s="1" t="e">
        <f t="shared" si="1"/>
        <v>#VALUE!</v>
      </c>
      <c r="H28" s="13">
        <v>234240</v>
      </c>
      <c r="I28" s="13">
        <v>0</v>
      </c>
      <c r="J28" s="13">
        <v>9980</v>
      </c>
      <c r="K28" s="13">
        <v>18700</v>
      </c>
      <c r="L28" s="13">
        <v>21200</v>
      </c>
      <c r="M28" s="13">
        <v>57800</v>
      </c>
      <c r="N28" s="13">
        <v>57800</v>
      </c>
      <c r="O28" s="14">
        <v>68760</v>
      </c>
      <c r="P28" s="14">
        <v>1</v>
      </c>
      <c r="Q28" s="14">
        <v>20</v>
      </c>
    </row>
    <row r="29" spans="1:17" ht="12.75" hidden="1">
      <c r="A29" s="1" t="s">
        <v>86</v>
      </c>
      <c r="B29" s="1" t="s">
        <v>87</v>
      </c>
      <c r="C29" s="1" t="e">
        <f t="shared" si="0"/>
        <v>#VALUE!</v>
      </c>
      <c r="D29" s="1" t="s">
        <v>33</v>
      </c>
      <c r="E29" s="1" t="e">
        <f t="shared" si="2"/>
        <v>#VALUE!</v>
      </c>
      <c r="F29" s="1" t="s">
        <v>28</v>
      </c>
      <c r="G29" s="1" t="e">
        <f t="shared" si="1"/>
        <v>#VALUE!</v>
      </c>
      <c r="H29" s="13">
        <v>114160</v>
      </c>
      <c r="I29" s="13">
        <v>0</v>
      </c>
      <c r="J29" s="13">
        <v>3240</v>
      </c>
      <c r="K29" s="13">
        <v>6070</v>
      </c>
      <c r="L29" s="13">
        <v>6880</v>
      </c>
      <c r="M29" s="13">
        <v>30200</v>
      </c>
      <c r="N29" s="13">
        <v>30200</v>
      </c>
      <c r="O29" s="14">
        <v>37570</v>
      </c>
      <c r="P29" s="14">
        <v>1</v>
      </c>
      <c r="Q29" s="14">
        <v>20</v>
      </c>
    </row>
    <row r="30" spans="1:17" ht="12.75" hidden="1">
      <c r="A30" s="1" t="s">
        <v>88</v>
      </c>
      <c r="B30" s="1" t="s">
        <v>89</v>
      </c>
      <c r="C30" s="1" t="e">
        <f t="shared" si="0"/>
        <v>#VALUE!</v>
      </c>
      <c r="D30" s="1" t="s">
        <v>47</v>
      </c>
      <c r="E30" s="1" t="e">
        <f t="shared" si="2"/>
        <v>#VALUE!</v>
      </c>
      <c r="F30" s="1" t="s">
        <v>28</v>
      </c>
      <c r="G30" s="1" t="e">
        <f t="shared" si="1"/>
        <v>#VALUE!</v>
      </c>
      <c r="H30" s="13">
        <v>46660</v>
      </c>
      <c r="I30" s="13">
        <v>0</v>
      </c>
      <c r="J30" s="13">
        <v>540</v>
      </c>
      <c r="K30" s="13">
        <v>1000</v>
      </c>
      <c r="L30" s="13">
        <v>1130</v>
      </c>
      <c r="M30" s="13">
        <v>13330</v>
      </c>
      <c r="N30" s="13">
        <v>13330</v>
      </c>
      <c r="O30" s="14">
        <v>17330</v>
      </c>
      <c r="P30" s="14">
        <v>1</v>
      </c>
      <c r="Q30" s="14">
        <v>5</v>
      </c>
    </row>
    <row r="31" spans="1:17" ht="12.75" hidden="1">
      <c r="A31" s="1" t="s">
        <v>90</v>
      </c>
      <c r="B31" s="1" t="s">
        <v>91</v>
      </c>
      <c r="C31" s="1" t="e">
        <f t="shared" si="0"/>
        <v>#VALUE!</v>
      </c>
      <c r="D31" s="1" t="s">
        <v>51</v>
      </c>
      <c r="E31" s="1" t="e">
        <f t="shared" si="2"/>
        <v>#VALUE!</v>
      </c>
      <c r="F31" s="1" t="s">
        <v>28</v>
      </c>
      <c r="G31" s="1" t="e">
        <f t="shared" si="1"/>
        <v>#VALUE!</v>
      </c>
      <c r="H31" s="13">
        <v>49370</v>
      </c>
      <c r="I31" s="13">
        <v>0</v>
      </c>
      <c r="J31" s="13">
        <v>1660</v>
      </c>
      <c r="K31" s="13">
        <v>3100</v>
      </c>
      <c r="L31" s="13">
        <v>3520</v>
      </c>
      <c r="M31" s="13">
        <v>12740</v>
      </c>
      <c r="N31" s="13">
        <v>12740</v>
      </c>
      <c r="O31" s="14">
        <v>15610</v>
      </c>
      <c r="P31" s="14">
        <v>1</v>
      </c>
      <c r="Q31" s="14">
        <v>20</v>
      </c>
    </row>
    <row r="32" spans="1:17" ht="12.75" hidden="1">
      <c r="A32" s="1" t="s">
        <v>92</v>
      </c>
      <c r="B32" s="1" t="s">
        <v>93</v>
      </c>
      <c r="C32" s="1" t="e">
        <f t="shared" si="0"/>
        <v>#VALUE!</v>
      </c>
      <c r="D32" s="1" t="s">
        <v>61</v>
      </c>
      <c r="E32" s="1" t="e">
        <f t="shared" si="2"/>
        <v>#VALUE!</v>
      </c>
      <c r="F32" s="1" t="s">
        <v>28</v>
      </c>
      <c r="G32" s="1" t="e">
        <f t="shared" si="1"/>
        <v>#VALUE!</v>
      </c>
      <c r="H32" s="13">
        <v>42330</v>
      </c>
      <c r="I32" s="13">
        <v>0</v>
      </c>
      <c r="J32" s="13">
        <v>690</v>
      </c>
      <c r="K32" s="13">
        <v>1290</v>
      </c>
      <c r="L32" s="13">
        <v>1460</v>
      </c>
      <c r="M32" s="13">
        <v>11840</v>
      </c>
      <c r="N32" s="13">
        <v>11840</v>
      </c>
      <c r="O32" s="14">
        <v>15210</v>
      </c>
      <c r="P32" s="14">
        <v>1</v>
      </c>
      <c r="Q32" s="14">
        <v>5</v>
      </c>
    </row>
    <row r="33" spans="1:17" ht="12.75" hidden="1">
      <c r="A33" s="1" t="s">
        <v>94</v>
      </c>
      <c r="B33" s="1" t="s">
        <v>95</v>
      </c>
      <c r="C33" s="1" t="e">
        <f t="shared" si="0"/>
        <v>#VALUE!</v>
      </c>
      <c r="D33" s="1" t="s">
        <v>39</v>
      </c>
      <c r="E33" s="1" t="e">
        <f t="shared" si="2"/>
        <v>#VALUE!</v>
      </c>
      <c r="F33" s="1" t="s">
        <v>28</v>
      </c>
      <c r="G33" s="1" t="e">
        <f t="shared" si="1"/>
        <v>#VALUE!</v>
      </c>
      <c r="H33" s="13">
        <v>265920</v>
      </c>
      <c r="I33" s="13">
        <v>0</v>
      </c>
      <c r="J33" s="13">
        <v>8060</v>
      </c>
      <c r="K33" s="13">
        <v>15100</v>
      </c>
      <c r="L33" s="13">
        <v>17110</v>
      </c>
      <c r="M33" s="13">
        <v>69710</v>
      </c>
      <c r="N33" s="13">
        <v>69710</v>
      </c>
      <c r="O33" s="14">
        <v>86230</v>
      </c>
      <c r="P33" s="14">
        <v>1</v>
      </c>
      <c r="Q33" s="14">
        <v>20</v>
      </c>
    </row>
    <row r="34" spans="1:17" ht="12.75" hidden="1">
      <c r="A34" s="1" t="s">
        <v>96</v>
      </c>
      <c r="B34" s="1" t="s">
        <v>97</v>
      </c>
      <c r="C34" s="1" t="e">
        <f t="shared" si="0"/>
        <v>#VALUE!</v>
      </c>
      <c r="D34" s="1" t="s">
        <v>51</v>
      </c>
      <c r="E34" s="1" t="e">
        <f t="shared" si="2"/>
        <v>#VALUE!</v>
      </c>
      <c r="F34" s="1" t="s">
        <v>28</v>
      </c>
      <c r="G34" s="1" t="e">
        <f t="shared" si="1"/>
        <v>#VALUE!</v>
      </c>
      <c r="H34" s="13">
        <v>35130</v>
      </c>
      <c r="I34" s="13">
        <v>0</v>
      </c>
      <c r="J34" s="13">
        <v>1170</v>
      </c>
      <c r="K34" s="13">
        <v>2190</v>
      </c>
      <c r="L34" s="13">
        <v>2480</v>
      </c>
      <c r="M34" s="13">
        <v>9080</v>
      </c>
      <c r="N34" s="13">
        <v>9080</v>
      </c>
      <c r="O34" s="14">
        <v>11130</v>
      </c>
      <c r="P34" s="14">
        <v>1</v>
      </c>
      <c r="Q34" s="14">
        <v>20</v>
      </c>
    </row>
    <row r="35" spans="1:17" ht="12.75" hidden="1">
      <c r="A35" s="1" t="s">
        <v>98</v>
      </c>
      <c r="B35" s="1" t="s">
        <v>99</v>
      </c>
      <c r="C35" s="1" t="e">
        <f t="shared" si="0"/>
        <v>#VALUE!</v>
      </c>
      <c r="D35" s="1" t="s">
        <v>61</v>
      </c>
      <c r="E35" s="1" t="e">
        <f t="shared" si="2"/>
        <v>#VALUE!</v>
      </c>
      <c r="F35" s="1" t="s">
        <v>28</v>
      </c>
      <c r="G35" s="1" t="e">
        <f t="shared" si="1"/>
        <v>#VALUE!</v>
      </c>
      <c r="H35" s="13">
        <v>87860</v>
      </c>
      <c r="I35" s="13">
        <v>0</v>
      </c>
      <c r="J35" s="13">
        <v>1480</v>
      </c>
      <c r="K35" s="13">
        <v>2770</v>
      </c>
      <c r="L35" s="13">
        <v>3140</v>
      </c>
      <c r="M35" s="13">
        <v>24510</v>
      </c>
      <c r="N35" s="13">
        <v>24510</v>
      </c>
      <c r="O35" s="14">
        <v>31450</v>
      </c>
      <c r="P35" s="14">
        <v>1</v>
      </c>
      <c r="Q35" s="14">
        <v>5</v>
      </c>
    </row>
    <row r="36" spans="1:17" ht="12.75" hidden="1">
      <c r="A36" s="1" t="s">
        <v>100</v>
      </c>
      <c r="B36" s="1" t="s">
        <v>101</v>
      </c>
      <c r="C36" s="1" t="e">
        <f t="shared" si="0"/>
        <v>#VALUE!</v>
      </c>
      <c r="D36" s="1" t="s">
        <v>32</v>
      </c>
      <c r="E36" s="1" t="e">
        <f t="shared" si="2"/>
        <v>#VALUE!</v>
      </c>
      <c r="F36" s="1" t="s">
        <v>28</v>
      </c>
      <c r="G36" s="1" t="e">
        <f t="shared" si="1"/>
        <v>#VALUE!</v>
      </c>
      <c r="H36" s="13">
        <v>95090</v>
      </c>
      <c r="I36" s="13">
        <v>0</v>
      </c>
      <c r="J36" s="13">
        <v>4080</v>
      </c>
      <c r="K36" s="13">
        <v>7650</v>
      </c>
      <c r="L36" s="13">
        <v>8670</v>
      </c>
      <c r="M36" s="13">
        <v>23430</v>
      </c>
      <c r="N36" s="13">
        <v>23430</v>
      </c>
      <c r="O36" s="14">
        <v>27830</v>
      </c>
      <c r="P36" s="14">
        <v>1</v>
      </c>
      <c r="Q36" s="14">
        <v>20</v>
      </c>
    </row>
    <row r="37" spans="1:17" ht="12.75" hidden="1">
      <c r="A37" s="1" t="s">
        <v>102</v>
      </c>
      <c r="B37" s="1" t="s">
        <v>103</v>
      </c>
      <c r="C37" s="1" t="e">
        <f t="shared" si="0"/>
        <v>#VALUE!</v>
      </c>
      <c r="D37" s="1" t="s">
        <v>27</v>
      </c>
      <c r="E37" s="1" t="e">
        <f t="shared" si="2"/>
        <v>#VALUE!</v>
      </c>
      <c r="F37" s="1" t="s">
        <v>28</v>
      </c>
      <c r="G37" s="1" t="e">
        <f t="shared" si="1"/>
        <v>#VALUE!</v>
      </c>
      <c r="H37" s="13">
        <v>31150</v>
      </c>
      <c r="I37" s="13">
        <v>0</v>
      </c>
      <c r="J37" s="13">
        <v>270</v>
      </c>
      <c r="K37" s="13">
        <v>500</v>
      </c>
      <c r="L37" s="13">
        <v>570</v>
      </c>
      <c r="M37" s="13">
        <v>9010</v>
      </c>
      <c r="N37" s="13">
        <v>9010</v>
      </c>
      <c r="O37" s="14">
        <v>11790</v>
      </c>
      <c r="P37" s="14">
        <v>1</v>
      </c>
      <c r="Q37" s="14">
        <v>5</v>
      </c>
    </row>
    <row r="38" spans="1:17" ht="12.75">
      <c r="A38" s="1" t="s">
        <v>104</v>
      </c>
      <c r="B38" s="1" t="s">
        <v>105</v>
      </c>
      <c r="C38" s="1" t="e">
        <f t="shared" si="0"/>
        <v>#VALUE!</v>
      </c>
      <c r="D38" s="1" t="s">
        <v>36</v>
      </c>
      <c r="E38" s="1" t="e">
        <f t="shared" si="2"/>
        <v>#VALUE!</v>
      </c>
      <c r="F38" s="1" t="s">
        <v>28</v>
      </c>
      <c r="G38" s="1" t="e">
        <f t="shared" si="1"/>
        <v>#VALUE!</v>
      </c>
      <c r="H38" s="13">
        <v>82040</v>
      </c>
      <c r="I38" s="13">
        <v>0</v>
      </c>
      <c r="J38" s="13">
        <v>3270</v>
      </c>
      <c r="K38" s="13">
        <v>6120</v>
      </c>
      <c r="L38" s="13">
        <v>6940</v>
      </c>
      <c r="M38" s="13">
        <v>20530</v>
      </c>
      <c r="N38" s="13">
        <v>20530</v>
      </c>
      <c r="O38" s="14">
        <v>24650</v>
      </c>
      <c r="P38" s="14">
        <v>1</v>
      </c>
      <c r="Q38" s="14">
        <v>20</v>
      </c>
    </row>
    <row r="39" spans="1:17" ht="12.75" hidden="1">
      <c r="A39" s="1" t="s">
        <v>106</v>
      </c>
      <c r="B39" s="1" t="s">
        <v>107</v>
      </c>
      <c r="C39" s="1" t="e">
        <f t="shared" si="0"/>
        <v>#VALUE!</v>
      </c>
      <c r="D39" s="1" t="s">
        <v>42</v>
      </c>
      <c r="E39" s="1" t="e">
        <f t="shared" si="2"/>
        <v>#VALUE!</v>
      </c>
      <c r="F39" s="1" t="s">
        <v>28</v>
      </c>
      <c r="G39" s="1" t="e">
        <f t="shared" si="1"/>
        <v>#VALUE!</v>
      </c>
      <c r="H39" s="13">
        <v>57850</v>
      </c>
      <c r="I39" s="13">
        <v>0</v>
      </c>
      <c r="J39" s="13">
        <v>1520</v>
      </c>
      <c r="K39" s="13">
        <v>2840</v>
      </c>
      <c r="L39" s="13">
        <v>3220</v>
      </c>
      <c r="M39" s="13">
        <v>15460</v>
      </c>
      <c r="N39" s="13">
        <v>15460</v>
      </c>
      <c r="O39" s="14">
        <v>19350</v>
      </c>
      <c r="P39" s="14">
        <v>1</v>
      </c>
      <c r="Q39" s="14">
        <v>5</v>
      </c>
    </row>
    <row r="40" spans="1:17" ht="12.75" hidden="1">
      <c r="A40" s="1" t="s">
        <v>108</v>
      </c>
      <c r="B40" s="1" t="s">
        <v>109</v>
      </c>
      <c r="C40" s="1" t="e">
        <f t="shared" si="0"/>
        <v>#VALUE!</v>
      </c>
      <c r="D40" s="1" t="s">
        <v>51</v>
      </c>
      <c r="E40" s="1" t="e">
        <f t="shared" si="2"/>
        <v>#VALUE!</v>
      </c>
      <c r="F40" s="1" t="s">
        <v>28</v>
      </c>
      <c r="G40" s="1" t="e">
        <f t="shared" si="1"/>
        <v>#VALUE!</v>
      </c>
      <c r="H40" s="13">
        <v>43970</v>
      </c>
      <c r="I40" s="13">
        <v>0</v>
      </c>
      <c r="J40" s="13">
        <v>1480</v>
      </c>
      <c r="K40" s="13">
        <v>2760</v>
      </c>
      <c r="L40" s="13">
        <v>3130</v>
      </c>
      <c r="M40" s="13">
        <v>11350</v>
      </c>
      <c r="N40" s="13">
        <v>11350</v>
      </c>
      <c r="O40" s="14">
        <v>13900</v>
      </c>
      <c r="P40" s="14">
        <v>1</v>
      </c>
      <c r="Q40" s="14">
        <v>5</v>
      </c>
    </row>
    <row r="41" spans="1:17" ht="12.75">
      <c r="A41" s="1" t="s">
        <v>110</v>
      </c>
      <c r="B41" s="1" t="s">
        <v>111</v>
      </c>
      <c r="C41" s="1" t="e">
        <f t="shared" si="0"/>
        <v>#VALUE!</v>
      </c>
      <c r="D41" s="1" t="s">
        <v>36</v>
      </c>
      <c r="E41" s="1" t="e">
        <f t="shared" si="2"/>
        <v>#VALUE!</v>
      </c>
      <c r="F41" s="1" t="s">
        <v>28</v>
      </c>
      <c r="G41" s="1" t="e">
        <f t="shared" si="1"/>
        <v>#VALUE!</v>
      </c>
      <c r="H41" s="13">
        <v>107740</v>
      </c>
      <c r="I41" s="13">
        <v>0</v>
      </c>
      <c r="J41" s="13">
        <v>4300</v>
      </c>
      <c r="K41" s="13">
        <v>8060</v>
      </c>
      <c r="L41" s="13">
        <v>9130</v>
      </c>
      <c r="M41" s="13">
        <v>26950</v>
      </c>
      <c r="N41" s="13">
        <v>26950</v>
      </c>
      <c r="O41" s="14">
        <v>32350</v>
      </c>
      <c r="P41" s="14">
        <v>1</v>
      </c>
      <c r="Q41" s="14">
        <v>20</v>
      </c>
    </row>
    <row r="42" spans="1:17" ht="12.75" hidden="1">
      <c r="A42" s="1" t="s">
        <v>112</v>
      </c>
      <c r="B42" s="1" t="s">
        <v>113</v>
      </c>
      <c r="C42" s="1" t="e">
        <f t="shared" si="0"/>
        <v>#VALUE!</v>
      </c>
      <c r="D42" s="1" t="s">
        <v>50</v>
      </c>
      <c r="E42" s="1" t="e">
        <f t="shared" si="2"/>
        <v>#VALUE!</v>
      </c>
      <c r="F42" s="1" t="s">
        <v>28</v>
      </c>
      <c r="G42" s="1" t="e">
        <f t="shared" si="1"/>
        <v>#VALUE!</v>
      </c>
      <c r="H42" s="13">
        <v>41970</v>
      </c>
      <c r="I42" s="13">
        <v>0</v>
      </c>
      <c r="J42" s="13">
        <v>2440</v>
      </c>
      <c r="K42" s="13">
        <v>4580</v>
      </c>
      <c r="L42" s="13">
        <v>5180</v>
      </c>
      <c r="M42" s="13">
        <v>9540</v>
      </c>
      <c r="N42" s="13">
        <v>9540</v>
      </c>
      <c r="O42" s="14">
        <v>10690</v>
      </c>
      <c r="P42" s="14">
        <v>1</v>
      </c>
      <c r="Q42" s="14">
        <v>5</v>
      </c>
    </row>
    <row r="43" spans="1:17" ht="12.75" hidden="1">
      <c r="A43" s="1" t="s">
        <v>114</v>
      </c>
      <c r="B43" s="1" t="s">
        <v>115</v>
      </c>
      <c r="C43" s="1" t="e">
        <f t="shared" si="0"/>
        <v>#VALUE!</v>
      </c>
      <c r="D43" s="1" t="s">
        <v>29</v>
      </c>
      <c r="E43" s="1" t="e">
        <f t="shared" si="2"/>
        <v>#VALUE!</v>
      </c>
      <c r="F43" s="1" t="s">
        <v>28</v>
      </c>
      <c r="G43" s="1" t="e">
        <f t="shared" si="1"/>
        <v>#VALUE!</v>
      </c>
      <c r="H43" s="13">
        <v>124450</v>
      </c>
      <c r="I43" s="13">
        <v>0</v>
      </c>
      <c r="J43" s="13">
        <v>5290</v>
      </c>
      <c r="K43" s="13">
        <v>9920</v>
      </c>
      <c r="L43" s="13">
        <v>11250</v>
      </c>
      <c r="M43" s="13">
        <v>30720</v>
      </c>
      <c r="N43" s="13">
        <v>30720</v>
      </c>
      <c r="O43" s="14">
        <v>36550</v>
      </c>
      <c r="P43" s="14">
        <v>1</v>
      </c>
      <c r="Q43" s="14">
        <v>20</v>
      </c>
    </row>
    <row r="44" spans="1:17" ht="12.75">
      <c r="A44" s="1" t="s">
        <v>116</v>
      </c>
      <c r="B44" s="1" t="s">
        <v>117</v>
      </c>
      <c r="C44" s="1" t="e">
        <f t="shared" si="0"/>
        <v>#VALUE!</v>
      </c>
      <c r="D44" s="1" t="s">
        <v>36</v>
      </c>
      <c r="E44" s="1" t="e">
        <f t="shared" si="2"/>
        <v>#VALUE!</v>
      </c>
      <c r="F44" s="1" t="s">
        <v>28</v>
      </c>
      <c r="G44" s="1" t="e">
        <f t="shared" si="1"/>
        <v>#VALUE!</v>
      </c>
      <c r="H44" s="13">
        <v>121970</v>
      </c>
      <c r="I44" s="13">
        <v>0</v>
      </c>
      <c r="J44" s="13">
        <v>4710</v>
      </c>
      <c r="K44" s="13">
        <v>8820</v>
      </c>
      <c r="L44" s="13">
        <v>10000</v>
      </c>
      <c r="M44" s="13">
        <v>30710</v>
      </c>
      <c r="N44" s="13">
        <v>30710</v>
      </c>
      <c r="O44" s="14">
        <v>37020</v>
      </c>
      <c r="P44" s="14">
        <v>1</v>
      </c>
      <c r="Q44" s="14">
        <v>5</v>
      </c>
    </row>
    <row r="45" spans="1:17" ht="12.75" hidden="1">
      <c r="A45" s="1" t="s">
        <v>118</v>
      </c>
      <c r="B45" s="1" t="s">
        <v>119</v>
      </c>
      <c r="C45" s="1" t="e">
        <f t="shared" si="0"/>
        <v>#VALUE!</v>
      </c>
      <c r="D45" s="1" t="s">
        <v>47</v>
      </c>
      <c r="E45" s="1" t="e">
        <f t="shared" si="2"/>
        <v>#VALUE!</v>
      </c>
      <c r="F45" s="1" t="s">
        <v>28</v>
      </c>
      <c r="G45" s="1" t="e">
        <f t="shared" si="1"/>
        <v>#VALUE!</v>
      </c>
      <c r="H45" s="13">
        <v>49620</v>
      </c>
      <c r="I45" s="13">
        <v>0</v>
      </c>
      <c r="J45" s="13">
        <v>610</v>
      </c>
      <c r="K45" s="13">
        <v>1150</v>
      </c>
      <c r="L45" s="13">
        <v>1300</v>
      </c>
      <c r="M45" s="13">
        <v>14120</v>
      </c>
      <c r="N45" s="13">
        <v>14120</v>
      </c>
      <c r="O45" s="14">
        <v>18320</v>
      </c>
      <c r="P45" s="14">
        <v>1</v>
      </c>
      <c r="Q45" s="14">
        <v>5</v>
      </c>
    </row>
    <row r="46" spans="1:17" ht="12.75">
      <c r="A46" s="1" t="s">
        <v>120</v>
      </c>
      <c r="B46" s="1" t="s">
        <v>121</v>
      </c>
      <c r="C46" s="1" t="e">
        <f t="shared" si="0"/>
        <v>#VALUE!</v>
      </c>
      <c r="D46" s="1" t="s">
        <v>36</v>
      </c>
      <c r="E46" s="1" t="e">
        <f t="shared" si="2"/>
        <v>#VALUE!</v>
      </c>
      <c r="F46" s="1" t="s">
        <v>28</v>
      </c>
      <c r="G46" s="1" t="e">
        <f t="shared" si="1"/>
        <v>#VALUE!</v>
      </c>
      <c r="H46" s="13">
        <v>122280</v>
      </c>
      <c r="I46" s="13">
        <v>0</v>
      </c>
      <c r="J46" s="13">
        <v>4790</v>
      </c>
      <c r="K46" s="13">
        <v>8980</v>
      </c>
      <c r="L46" s="13">
        <v>10170</v>
      </c>
      <c r="M46" s="13">
        <v>30700</v>
      </c>
      <c r="N46" s="13">
        <v>30700</v>
      </c>
      <c r="O46" s="14">
        <v>36940</v>
      </c>
      <c r="P46" s="14">
        <v>1</v>
      </c>
      <c r="Q46" s="14">
        <v>5</v>
      </c>
    </row>
    <row r="47" spans="1:17" ht="12.75" hidden="1">
      <c r="A47" s="1" t="s">
        <v>122</v>
      </c>
      <c r="B47" s="1" t="s">
        <v>123</v>
      </c>
      <c r="C47" s="1" t="e">
        <f t="shared" si="0"/>
        <v>#VALUE!</v>
      </c>
      <c r="D47" s="1" t="s">
        <v>54</v>
      </c>
      <c r="E47" s="1" t="e">
        <f t="shared" si="2"/>
        <v>#VALUE!</v>
      </c>
      <c r="F47" s="1" t="s">
        <v>28</v>
      </c>
      <c r="G47" s="1" t="e">
        <f t="shared" si="1"/>
        <v>#VALUE!</v>
      </c>
      <c r="H47" s="13">
        <v>84100</v>
      </c>
      <c r="I47" s="13">
        <v>0</v>
      </c>
      <c r="J47" s="13">
        <v>2380</v>
      </c>
      <c r="K47" s="13">
        <v>4460</v>
      </c>
      <c r="L47" s="13">
        <v>5050</v>
      </c>
      <c r="M47" s="13">
        <v>22260</v>
      </c>
      <c r="N47" s="13">
        <v>22260</v>
      </c>
      <c r="O47" s="14">
        <v>27690</v>
      </c>
      <c r="P47" s="14">
        <v>1</v>
      </c>
      <c r="Q47" s="14">
        <v>5</v>
      </c>
    </row>
    <row r="48" spans="1:17" ht="12.75">
      <c r="A48" s="1" t="s">
        <v>124</v>
      </c>
      <c r="B48" s="1" t="s">
        <v>125</v>
      </c>
      <c r="C48" s="1" t="e">
        <f t="shared" si="0"/>
        <v>#VALUE!</v>
      </c>
      <c r="D48" s="1" t="s">
        <v>36</v>
      </c>
      <c r="E48" s="1" t="e">
        <f t="shared" si="2"/>
        <v>#VALUE!</v>
      </c>
      <c r="F48" s="1" t="s">
        <v>28</v>
      </c>
      <c r="G48" s="1" t="e">
        <f t="shared" si="1"/>
        <v>#VALUE!</v>
      </c>
      <c r="H48" s="13">
        <v>112730</v>
      </c>
      <c r="I48" s="13">
        <v>0</v>
      </c>
      <c r="J48" s="13">
        <v>4530</v>
      </c>
      <c r="K48" s="13">
        <v>8490</v>
      </c>
      <c r="L48" s="13">
        <v>9620</v>
      </c>
      <c r="M48" s="13">
        <v>28160</v>
      </c>
      <c r="N48" s="13">
        <v>28160</v>
      </c>
      <c r="O48" s="14">
        <v>33770</v>
      </c>
      <c r="P48" s="14">
        <v>1</v>
      </c>
      <c r="Q48" s="14">
        <v>5</v>
      </c>
    </row>
    <row r="49" spans="1:17" ht="12.75">
      <c r="A49" s="1" t="s">
        <v>126</v>
      </c>
      <c r="B49" s="1" t="s">
        <v>127</v>
      </c>
      <c r="C49" s="1" t="e">
        <f t="shared" si="0"/>
        <v>#VALUE!</v>
      </c>
      <c r="D49" s="1" t="s">
        <v>36</v>
      </c>
      <c r="E49" s="1" t="e">
        <f t="shared" si="2"/>
        <v>#VALUE!</v>
      </c>
      <c r="F49" s="1" t="s">
        <v>28</v>
      </c>
      <c r="G49" s="1" t="e">
        <f t="shared" si="1"/>
        <v>#VALUE!</v>
      </c>
      <c r="H49" s="13">
        <v>162640</v>
      </c>
      <c r="I49" s="13">
        <v>0</v>
      </c>
      <c r="J49" s="13">
        <v>6360</v>
      </c>
      <c r="K49" s="13">
        <v>11910</v>
      </c>
      <c r="L49" s="13">
        <v>13500</v>
      </c>
      <c r="M49" s="13">
        <v>40850</v>
      </c>
      <c r="N49" s="13">
        <v>40850</v>
      </c>
      <c r="O49" s="14">
        <v>49170</v>
      </c>
      <c r="P49" s="14">
        <v>1</v>
      </c>
      <c r="Q49" s="14">
        <v>20</v>
      </c>
    </row>
    <row r="50" spans="1:17" ht="12.75" hidden="1">
      <c r="A50" s="1" t="s">
        <v>128</v>
      </c>
      <c r="B50" s="1" t="s">
        <v>129</v>
      </c>
      <c r="C50" s="1" t="e">
        <f t="shared" si="0"/>
        <v>#VALUE!</v>
      </c>
      <c r="D50" s="1" t="s">
        <v>61</v>
      </c>
      <c r="E50" s="1" t="e">
        <f t="shared" si="2"/>
        <v>#VALUE!</v>
      </c>
      <c r="F50" s="1" t="s">
        <v>28</v>
      </c>
      <c r="G50" s="1" t="e">
        <f t="shared" si="1"/>
        <v>#VALUE!</v>
      </c>
      <c r="H50" s="13">
        <v>21530</v>
      </c>
      <c r="I50" s="13">
        <v>0</v>
      </c>
      <c r="J50" s="13">
        <v>320</v>
      </c>
      <c r="K50" s="13">
        <v>600</v>
      </c>
      <c r="L50" s="13">
        <v>680</v>
      </c>
      <c r="M50" s="13">
        <v>6060</v>
      </c>
      <c r="N50" s="13">
        <v>6060</v>
      </c>
      <c r="O50" s="14">
        <v>7810</v>
      </c>
      <c r="P50" s="14">
        <v>1</v>
      </c>
      <c r="Q50" s="14">
        <v>5</v>
      </c>
    </row>
    <row r="51" spans="1:17" ht="12.75" hidden="1">
      <c r="A51" s="1" t="s">
        <v>130</v>
      </c>
      <c r="B51" s="1" t="s">
        <v>131</v>
      </c>
      <c r="C51" s="1" t="e">
        <f t="shared" si="0"/>
        <v>#VALUE!</v>
      </c>
      <c r="D51" s="1" t="s">
        <v>29</v>
      </c>
      <c r="E51" s="1" t="e">
        <f t="shared" si="2"/>
        <v>#VALUE!</v>
      </c>
      <c r="F51" s="1" t="s">
        <v>28</v>
      </c>
      <c r="G51" s="1" t="e">
        <f t="shared" si="1"/>
        <v>#VALUE!</v>
      </c>
      <c r="H51" s="13">
        <v>53810</v>
      </c>
      <c r="I51" s="13">
        <v>0</v>
      </c>
      <c r="J51" s="13">
        <v>2280</v>
      </c>
      <c r="K51" s="13">
        <v>4260</v>
      </c>
      <c r="L51" s="13">
        <v>4830</v>
      </c>
      <c r="M51" s="13">
        <v>13300</v>
      </c>
      <c r="N51" s="13">
        <v>13300</v>
      </c>
      <c r="O51" s="14">
        <v>15840</v>
      </c>
      <c r="P51" s="14">
        <v>1</v>
      </c>
      <c r="Q51" s="14">
        <v>5</v>
      </c>
    </row>
    <row r="52" spans="1:17" ht="12.75">
      <c r="A52" s="1" t="s">
        <v>132</v>
      </c>
      <c r="B52" s="1" t="s">
        <v>133</v>
      </c>
      <c r="C52" s="1" t="e">
        <f t="shared" si="0"/>
        <v>#VALUE!</v>
      </c>
      <c r="D52" s="1" t="s">
        <v>36</v>
      </c>
      <c r="E52" s="1" t="e">
        <f t="shared" si="2"/>
        <v>#VALUE!</v>
      </c>
      <c r="F52" s="1" t="s">
        <v>28</v>
      </c>
      <c r="G52" s="1" t="e">
        <f t="shared" si="1"/>
        <v>#VALUE!</v>
      </c>
      <c r="H52" s="13">
        <v>113030</v>
      </c>
      <c r="I52" s="13">
        <v>0</v>
      </c>
      <c r="J52" s="13">
        <v>4500</v>
      </c>
      <c r="K52" s="13">
        <v>8430</v>
      </c>
      <c r="L52" s="13">
        <v>9550</v>
      </c>
      <c r="M52" s="13">
        <v>28290</v>
      </c>
      <c r="N52" s="13">
        <v>28290</v>
      </c>
      <c r="O52" s="14">
        <v>33970</v>
      </c>
      <c r="P52" s="14">
        <v>1</v>
      </c>
      <c r="Q52" s="14">
        <v>20</v>
      </c>
    </row>
    <row r="53" spans="1:17" ht="12.75">
      <c r="A53" s="1" t="s">
        <v>134</v>
      </c>
      <c r="B53" s="1" t="s">
        <v>135</v>
      </c>
      <c r="C53" s="1" t="e">
        <f t="shared" si="0"/>
        <v>#VALUE!</v>
      </c>
      <c r="D53" s="1" t="s">
        <v>36</v>
      </c>
      <c r="E53" s="1" t="e">
        <f t="shared" si="2"/>
        <v>#VALUE!</v>
      </c>
      <c r="F53" s="1" t="s">
        <v>28</v>
      </c>
      <c r="G53" s="1" t="e">
        <f t="shared" si="1"/>
        <v>#VALUE!</v>
      </c>
      <c r="H53" s="13">
        <v>88770</v>
      </c>
      <c r="I53" s="13">
        <v>0</v>
      </c>
      <c r="J53" s="13">
        <v>3530</v>
      </c>
      <c r="K53" s="13">
        <v>6620</v>
      </c>
      <c r="L53" s="13">
        <v>7500</v>
      </c>
      <c r="M53" s="13">
        <v>22220</v>
      </c>
      <c r="N53" s="13">
        <v>22220</v>
      </c>
      <c r="O53" s="14">
        <v>26680</v>
      </c>
      <c r="P53" s="14">
        <v>1</v>
      </c>
      <c r="Q53" s="14">
        <v>5</v>
      </c>
    </row>
    <row r="54" spans="1:17" ht="12.75" hidden="1">
      <c r="A54" s="1" t="s">
        <v>136</v>
      </c>
      <c r="B54" s="1" t="s">
        <v>137</v>
      </c>
      <c r="C54" s="1" t="e">
        <f t="shared" si="0"/>
        <v>#VALUE!</v>
      </c>
      <c r="D54" s="1" t="s">
        <v>24</v>
      </c>
      <c r="E54" s="1" t="e">
        <f t="shared" si="2"/>
        <v>#VALUE!</v>
      </c>
      <c r="F54" s="1" t="s">
        <v>28</v>
      </c>
      <c r="G54" s="1" t="e">
        <f t="shared" si="1"/>
        <v>#VALUE!</v>
      </c>
      <c r="H54" s="13">
        <v>52400</v>
      </c>
      <c r="I54" s="13">
        <v>0</v>
      </c>
      <c r="J54" s="13">
        <v>2210</v>
      </c>
      <c r="K54" s="13">
        <v>4140</v>
      </c>
      <c r="L54" s="13">
        <v>4690</v>
      </c>
      <c r="M54" s="13">
        <v>12960</v>
      </c>
      <c r="N54" s="13">
        <v>12960</v>
      </c>
      <c r="O54" s="14">
        <v>15440</v>
      </c>
      <c r="P54" s="14">
        <v>1</v>
      </c>
      <c r="Q54" s="14">
        <v>20</v>
      </c>
    </row>
    <row r="55" spans="1:17" ht="12.75" hidden="1">
      <c r="A55" s="1" t="s">
        <v>138</v>
      </c>
      <c r="B55" s="1" t="s">
        <v>139</v>
      </c>
      <c r="C55" s="1" t="e">
        <f t="shared" si="0"/>
        <v>#VALUE!</v>
      </c>
      <c r="D55" s="1" t="s">
        <v>51</v>
      </c>
      <c r="E55" s="1" t="e">
        <f t="shared" si="2"/>
        <v>#VALUE!</v>
      </c>
      <c r="F55" s="1" t="s">
        <v>28</v>
      </c>
      <c r="G55" s="1" t="e">
        <f t="shared" si="1"/>
        <v>#VALUE!</v>
      </c>
      <c r="H55" s="13">
        <v>29580</v>
      </c>
      <c r="I55" s="13">
        <v>0</v>
      </c>
      <c r="J55" s="13">
        <v>980</v>
      </c>
      <c r="K55" s="13">
        <v>1830</v>
      </c>
      <c r="L55" s="13">
        <v>2080</v>
      </c>
      <c r="M55" s="13">
        <v>7650</v>
      </c>
      <c r="N55" s="13">
        <v>7650</v>
      </c>
      <c r="O55" s="14">
        <v>9390</v>
      </c>
      <c r="P55" s="14">
        <v>1</v>
      </c>
      <c r="Q55" s="14">
        <v>5</v>
      </c>
    </row>
    <row r="56" spans="1:17" ht="12.75" hidden="1">
      <c r="A56" s="1" t="s">
        <v>140</v>
      </c>
      <c r="B56" s="1" t="s">
        <v>141</v>
      </c>
      <c r="C56" s="1" t="e">
        <f t="shared" si="0"/>
        <v>#VALUE!</v>
      </c>
      <c r="D56" s="1" t="s">
        <v>29</v>
      </c>
      <c r="E56" s="1" t="e">
        <f t="shared" si="2"/>
        <v>#VALUE!</v>
      </c>
      <c r="F56" s="1" t="s">
        <v>28</v>
      </c>
      <c r="G56" s="1" t="e">
        <f t="shared" si="1"/>
        <v>#VALUE!</v>
      </c>
      <c r="H56" s="13">
        <v>49080</v>
      </c>
      <c r="I56" s="13">
        <v>0</v>
      </c>
      <c r="J56" s="13">
        <v>2050</v>
      </c>
      <c r="K56" s="13">
        <v>3830</v>
      </c>
      <c r="L56" s="13">
        <v>4340</v>
      </c>
      <c r="M56" s="13">
        <v>12170</v>
      </c>
      <c r="N56" s="13">
        <v>12170</v>
      </c>
      <c r="O56" s="14">
        <v>14520</v>
      </c>
      <c r="P56" s="14">
        <v>1</v>
      </c>
      <c r="Q56" s="14">
        <v>5</v>
      </c>
    </row>
    <row r="57" spans="1:17" ht="12.75" hidden="1">
      <c r="A57" s="1" t="s">
        <v>142</v>
      </c>
      <c r="B57" s="1" t="s">
        <v>143</v>
      </c>
      <c r="C57" s="1" t="e">
        <f t="shared" si="0"/>
        <v>#VALUE!</v>
      </c>
      <c r="D57" s="1" t="s">
        <v>50</v>
      </c>
      <c r="E57" s="1" t="e">
        <f t="shared" si="2"/>
        <v>#VALUE!</v>
      </c>
      <c r="F57" s="1" t="s">
        <v>28</v>
      </c>
      <c r="G57" s="1" t="e">
        <f t="shared" si="1"/>
        <v>#VALUE!</v>
      </c>
      <c r="H57" s="13">
        <v>32250</v>
      </c>
      <c r="I57" s="13">
        <v>0</v>
      </c>
      <c r="J57" s="13">
        <v>1920</v>
      </c>
      <c r="K57" s="13">
        <v>3590</v>
      </c>
      <c r="L57" s="13">
        <v>4060</v>
      </c>
      <c r="M57" s="13">
        <v>7280</v>
      </c>
      <c r="N57" s="13">
        <v>7280</v>
      </c>
      <c r="O57" s="14">
        <v>8120</v>
      </c>
      <c r="P57" s="14">
        <v>1</v>
      </c>
      <c r="Q57" s="14">
        <v>20</v>
      </c>
    </row>
    <row r="58" spans="1:17" ht="12.75" hidden="1">
      <c r="A58" s="1" t="s">
        <v>144</v>
      </c>
      <c r="B58" s="1" t="s">
        <v>145</v>
      </c>
      <c r="C58" s="1" t="e">
        <f t="shared" si="0"/>
        <v>#VALUE!</v>
      </c>
      <c r="D58" s="1" t="s">
        <v>33</v>
      </c>
      <c r="E58" s="1" t="e">
        <f t="shared" si="2"/>
        <v>#VALUE!</v>
      </c>
      <c r="F58" s="1" t="s">
        <v>28</v>
      </c>
      <c r="G58" s="1" t="e">
        <f t="shared" si="1"/>
        <v>#VALUE!</v>
      </c>
      <c r="H58" s="13">
        <v>23710</v>
      </c>
      <c r="I58" s="13">
        <v>0</v>
      </c>
      <c r="J58" s="13">
        <v>630</v>
      </c>
      <c r="K58" s="13">
        <v>1170</v>
      </c>
      <c r="L58" s="13">
        <v>1330</v>
      </c>
      <c r="M58" s="13">
        <v>6330</v>
      </c>
      <c r="N58" s="13">
        <v>6330</v>
      </c>
      <c r="O58" s="14">
        <v>7920</v>
      </c>
      <c r="P58" s="14">
        <v>1</v>
      </c>
      <c r="Q58" s="14">
        <v>20</v>
      </c>
    </row>
    <row r="59" spans="1:17" ht="12.75" hidden="1">
      <c r="A59" s="1" t="s">
        <v>146</v>
      </c>
      <c r="B59" s="1" t="s">
        <v>147</v>
      </c>
      <c r="C59" s="1" t="e">
        <f t="shared" si="0"/>
        <v>#VALUE!</v>
      </c>
      <c r="D59" s="1" t="s">
        <v>27</v>
      </c>
      <c r="E59" s="1" t="e">
        <f t="shared" si="2"/>
        <v>#VALUE!</v>
      </c>
      <c r="F59" s="1" t="s">
        <v>28</v>
      </c>
      <c r="G59" s="1" t="e">
        <f t="shared" si="1"/>
        <v>#VALUE!</v>
      </c>
      <c r="H59" s="13">
        <v>55640</v>
      </c>
      <c r="I59" s="13">
        <v>0</v>
      </c>
      <c r="J59" s="13">
        <v>470</v>
      </c>
      <c r="K59" s="13">
        <v>870</v>
      </c>
      <c r="L59" s="13">
        <v>990</v>
      </c>
      <c r="M59" s="13">
        <v>16110</v>
      </c>
      <c r="N59" s="13">
        <v>16110</v>
      </c>
      <c r="O59" s="14">
        <v>21090</v>
      </c>
      <c r="P59" s="14">
        <v>1</v>
      </c>
      <c r="Q59" s="14">
        <v>20</v>
      </c>
    </row>
    <row r="60" spans="1:17" ht="12.75" hidden="1">
      <c r="A60" s="1" t="s">
        <v>148</v>
      </c>
      <c r="B60" s="1" t="s">
        <v>149</v>
      </c>
      <c r="C60" s="1" t="e">
        <f t="shared" si="0"/>
        <v>#VALUE!</v>
      </c>
      <c r="D60" s="1" t="s">
        <v>50</v>
      </c>
      <c r="E60" s="1" t="e">
        <f t="shared" si="2"/>
        <v>#VALUE!</v>
      </c>
      <c r="F60" s="1" t="s">
        <v>28</v>
      </c>
      <c r="G60" s="1" t="e">
        <f t="shared" si="1"/>
        <v>#VALUE!</v>
      </c>
      <c r="H60" s="13">
        <v>80780</v>
      </c>
      <c r="I60" s="13">
        <v>0</v>
      </c>
      <c r="J60" s="13">
        <v>4780</v>
      </c>
      <c r="K60" s="13">
        <v>8960</v>
      </c>
      <c r="L60" s="13">
        <v>10150</v>
      </c>
      <c r="M60" s="13">
        <v>18260</v>
      </c>
      <c r="N60" s="13">
        <v>18260</v>
      </c>
      <c r="O60" s="14">
        <v>20370</v>
      </c>
      <c r="P60" s="14">
        <v>1</v>
      </c>
      <c r="Q60" s="14">
        <v>20</v>
      </c>
    </row>
    <row r="61" spans="1:17" ht="12.75" hidden="1">
      <c r="A61" s="1" t="s">
        <v>150</v>
      </c>
      <c r="B61" s="1" t="s">
        <v>151</v>
      </c>
      <c r="C61" s="1" t="e">
        <f t="shared" si="0"/>
        <v>#VALUE!</v>
      </c>
      <c r="D61" s="1" t="s">
        <v>32</v>
      </c>
      <c r="E61" s="1" t="e">
        <f t="shared" si="2"/>
        <v>#VALUE!</v>
      </c>
      <c r="F61" s="1" t="s">
        <v>28</v>
      </c>
      <c r="G61" s="1" t="e">
        <f t="shared" si="1"/>
        <v>#VALUE!</v>
      </c>
      <c r="H61" s="13">
        <v>424670</v>
      </c>
      <c r="I61" s="13">
        <v>0</v>
      </c>
      <c r="J61" s="13">
        <v>18390</v>
      </c>
      <c r="K61" s="13">
        <v>34470</v>
      </c>
      <c r="L61" s="13">
        <v>39070</v>
      </c>
      <c r="M61" s="13">
        <v>104420</v>
      </c>
      <c r="N61" s="13">
        <v>104420</v>
      </c>
      <c r="O61" s="14">
        <v>123900</v>
      </c>
      <c r="P61" s="14">
        <v>1</v>
      </c>
      <c r="Q61" s="14">
        <v>20</v>
      </c>
    </row>
    <row r="62" spans="1:17" ht="12.75" hidden="1">
      <c r="A62" s="1" t="s">
        <v>152</v>
      </c>
      <c r="B62" s="1" t="s">
        <v>153</v>
      </c>
      <c r="C62" s="1" t="e">
        <f t="shared" si="0"/>
        <v>#VALUE!</v>
      </c>
      <c r="D62" s="1" t="s">
        <v>27</v>
      </c>
      <c r="E62" s="1" t="e">
        <f t="shared" si="2"/>
        <v>#VALUE!</v>
      </c>
      <c r="F62" s="1" t="s">
        <v>28</v>
      </c>
      <c r="G62" s="1" t="e">
        <f t="shared" si="1"/>
        <v>#VALUE!</v>
      </c>
      <c r="H62" s="13">
        <v>66720</v>
      </c>
      <c r="I62" s="13">
        <v>0</v>
      </c>
      <c r="J62" s="13">
        <v>630</v>
      </c>
      <c r="K62" s="13">
        <v>1180</v>
      </c>
      <c r="L62" s="13">
        <v>1330</v>
      </c>
      <c r="M62" s="13">
        <v>19230</v>
      </c>
      <c r="N62" s="13">
        <v>19230</v>
      </c>
      <c r="O62" s="14">
        <v>25120</v>
      </c>
      <c r="P62" s="14">
        <v>1</v>
      </c>
      <c r="Q62" s="14">
        <v>20</v>
      </c>
    </row>
    <row r="63" spans="1:17" ht="12.75" hidden="1">
      <c r="A63" s="1" t="s">
        <v>154</v>
      </c>
      <c r="B63" s="1" t="s">
        <v>155</v>
      </c>
      <c r="C63" s="1" t="e">
        <f t="shared" si="0"/>
        <v>#VALUE!</v>
      </c>
      <c r="D63" s="1" t="s">
        <v>24</v>
      </c>
      <c r="E63" s="1" t="e">
        <f t="shared" si="2"/>
        <v>#VALUE!</v>
      </c>
      <c r="F63" s="1" t="s">
        <v>28</v>
      </c>
      <c r="G63" s="1" t="e">
        <f t="shared" si="1"/>
        <v>#VALUE!</v>
      </c>
      <c r="H63" s="13">
        <v>69270</v>
      </c>
      <c r="I63" s="13">
        <v>0</v>
      </c>
      <c r="J63" s="13">
        <v>2860</v>
      </c>
      <c r="K63" s="13">
        <v>5350</v>
      </c>
      <c r="L63" s="13">
        <v>6070</v>
      </c>
      <c r="M63" s="13">
        <v>17210</v>
      </c>
      <c r="N63" s="13">
        <v>17210</v>
      </c>
      <c r="O63" s="14">
        <v>20570</v>
      </c>
      <c r="P63" s="14">
        <v>1</v>
      </c>
      <c r="Q63" s="14">
        <v>20</v>
      </c>
    </row>
    <row r="64" spans="1:17" ht="12.75" hidden="1">
      <c r="A64" s="1" t="s">
        <v>156</v>
      </c>
      <c r="B64" s="1" t="s">
        <v>157</v>
      </c>
      <c r="C64" s="1" t="e">
        <f t="shared" si="0"/>
        <v>#VALUE!</v>
      </c>
      <c r="D64" s="1" t="s">
        <v>54</v>
      </c>
      <c r="E64" s="1" t="e">
        <f t="shared" si="2"/>
        <v>#VALUE!</v>
      </c>
      <c r="F64" s="1" t="s">
        <v>28</v>
      </c>
      <c r="G64" s="1" t="e">
        <f t="shared" si="1"/>
        <v>#VALUE!</v>
      </c>
      <c r="H64" s="13">
        <v>154410</v>
      </c>
      <c r="I64" s="13">
        <v>0</v>
      </c>
      <c r="J64" s="13">
        <v>4410</v>
      </c>
      <c r="K64" s="13">
        <v>8270</v>
      </c>
      <c r="L64" s="13">
        <v>9370</v>
      </c>
      <c r="M64" s="13">
        <v>40810</v>
      </c>
      <c r="N64" s="13">
        <v>40810</v>
      </c>
      <c r="O64" s="14">
        <v>50740</v>
      </c>
      <c r="P64" s="14">
        <v>1</v>
      </c>
      <c r="Q64" s="14">
        <v>5</v>
      </c>
    </row>
    <row r="65" spans="1:17" ht="12.75">
      <c r="A65" s="1" t="s">
        <v>158</v>
      </c>
      <c r="B65" s="1" t="s">
        <v>159</v>
      </c>
      <c r="C65" s="1" t="e">
        <f t="shared" si="0"/>
        <v>#VALUE!</v>
      </c>
      <c r="D65" s="1" t="s">
        <v>36</v>
      </c>
      <c r="E65" s="1" t="e">
        <f t="shared" si="2"/>
        <v>#VALUE!</v>
      </c>
      <c r="F65" s="1" t="s">
        <v>28</v>
      </c>
      <c r="G65" s="1" t="e">
        <f t="shared" si="1"/>
        <v>#VALUE!</v>
      </c>
      <c r="H65" s="13">
        <v>194000</v>
      </c>
      <c r="I65" s="13">
        <v>0</v>
      </c>
      <c r="J65" s="13">
        <v>7640</v>
      </c>
      <c r="K65" s="13">
        <v>14320</v>
      </c>
      <c r="L65" s="13">
        <v>16230</v>
      </c>
      <c r="M65" s="13">
        <v>48650</v>
      </c>
      <c r="N65" s="13">
        <v>48650</v>
      </c>
      <c r="O65" s="14">
        <v>58510</v>
      </c>
      <c r="P65" s="14">
        <v>1</v>
      </c>
      <c r="Q65" s="14">
        <v>20</v>
      </c>
    </row>
    <row r="66" spans="1:17" ht="12.75">
      <c r="A66" s="1" t="s">
        <v>160</v>
      </c>
      <c r="B66" s="1" t="s">
        <v>161</v>
      </c>
      <c r="C66" s="1" t="e">
        <f t="shared" si="0"/>
        <v>#VALUE!</v>
      </c>
      <c r="D66" s="1" t="s">
        <v>36</v>
      </c>
      <c r="E66" s="1" t="e">
        <f t="shared" si="2"/>
        <v>#VALUE!</v>
      </c>
      <c r="F66" s="1" t="s">
        <v>28</v>
      </c>
      <c r="G66" s="1" t="e">
        <f t="shared" si="1"/>
        <v>#VALUE!</v>
      </c>
      <c r="H66" s="13">
        <v>55590</v>
      </c>
      <c r="I66" s="13">
        <v>0</v>
      </c>
      <c r="J66" s="13">
        <v>2190</v>
      </c>
      <c r="K66" s="13">
        <v>4110</v>
      </c>
      <c r="L66" s="13">
        <v>4650</v>
      </c>
      <c r="M66" s="13">
        <v>13940</v>
      </c>
      <c r="N66" s="13">
        <v>13940</v>
      </c>
      <c r="O66" s="14">
        <v>16760</v>
      </c>
      <c r="P66" s="14">
        <v>1</v>
      </c>
      <c r="Q66" s="14">
        <v>20</v>
      </c>
    </row>
    <row r="67" spans="1:17" ht="12.75" hidden="1">
      <c r="A67" s="1" t="s">
        <v>162</v>
      </c>
      <c r="B67" s="1" t="s">
        <v>163</v>
      </c>
      <c r="C67" s="1" t="e">
        <f t="shared" si="0"/>
        <v>#VALUE!</v>
      </c>
      <c r="D67" s="1" t="s">
        <v>47</v>
      </c>
      <c r="E67" s="1" t="e">
        <f t="shared" si="2"/>
        <v>#VALUE!</v>
      </c>
      <c r="F67" s="1" t="s">
        <v>28</v>
      </c>
      <c r="G67" s="1" t="e">
        <f t="shared" si="1"/>
        <v>#VALUE!</v>
      </c>
      <c r="H67" s="13">
        <v>161340</v>
      </c>
      <c r="I67" s="13">
        <v>0</v>
      </c>
      <c r="J67" s="13">
        <v>2080</v>
      </c>
      <c r="K67" s="13">
        <v>3900</v>
      </c>
      <c r="L67" s="13">
        <v>4420</v>
      </c>
      <c r="M67" s="13">
        <v>45800</v>
      </c>
      <c r="N67" s="13">
        <v>45800</v>
      </c>
      <c r="O67" s="14">
        <v>59340</v>
      </c>
      <c r="P67" s="14">
        <v>1</v>
      </c>
      <c r="Q67" s="14">
        <v>20</v>
      </c>
    </row>
    <row r="68" spans="1:17" ht="12.75" hidden="1">
      <c r="A68" s="1" t="s">
        <v>164</v>
      </c>
      <c r="B68" s="1" t="s">
        <v>165</v>
      </c>
      <c r="C68" s="1" t="e">
        <f t="shared" si="0"/>
        <v>#VALUE!</v>
      </c>
      <c r="D68" s="1" t="s">
        <v>50</v>
      </c>
      <c r="E68" s="1" t="e">
        <f t="shared" si="2"/>
        <v>#VALUE!</v>
      </c>
      <c r="F68" s="1" t="s">
        <v>28</v>
      </c>
      <c r="G68" s="1" t="e">
        <f t="shared" si="1"/>
        <v>#VALUE!</v>
      </c>
      <c r="H68" s="13">
        <v>100530</v>
      </c>
      <c r="I68" s="13">
        <v>0</v>
      </c>
      <c r="J68" s="13">
        <v>5940</v>
      </c>
      <c r="K68" s="13">
        <v>11130</v>
      </c>
      <c r="L68" s="13">
        <v>12610</v>
      </c>
      <c r="M68" s="13">
        <v>22740</v>
      </c>
      <c r="N68" s="13">
        <v>22740</v>
      </c>
      <c r="O68" s="14">
        <v>25370</v>
      </c>
      <c r="P68" s="14">
        <v>1</v>
      </c>
      <c r="Q68" s="14">
        <v>20</v>
      </c>
    </row>
    <row r="69" spans="1:17" ht="12.75" hidden="1">
      <c r="A69" s="1" t="s">
        <v>166</v>
      </c>
      <c r="B69" s="1" t="s">
        <v>167</v>
      </c>
      <c r="C69" s="1" t="e">
        <f t="shared" si="0"/>
        <v>#VALUE!</v>
      </c>
      <c r="D69" s="1" t="s">
        <v>61</v>
      </c>
      <c r="E69" s="1" t="e">
        <f t="shared" si="2"/>
        <v>#VALUE!</v>
      </c>
      <c r="F69" s="1" t="s">
        <v>28</v>
      </c>
      <c r="G69" s="1" t="e">
        <f t="shared" si="1"/>
        <v>#VALUE!</v>
      </c>
      <c r="H69" s="13">
        <v>19450</v>
      </c>
      <c r="I69" s="13">
        <v>0</v>
      </c>
      <c r="J69" s="13">
        <v>250</v>
      </c>
      <c r="K69" s="13">
        <v>470</v>
      </c>
      <c r="L69" s="13">
        <v>540</v>
      </c>
      <c r="M69" s="13">
        <v>5520</v>
      </c>
      <c r="N69" s="13">
        <v>5520</v>
      </c>
      <c r="O69" s="14">
        <v>7150</v>
      </c>
      <c r="P69" s="14">
        <v>1</v>
      </c>
      <c r="Q69" s="14">
        <v>5</v>
      </c>
    </row>
    <row r="70" spans="1:17" ht="12.75" hidden="1">
      <c r="A70" s="1" t="s">
        <v>168</v>
      </c>
      <c r="B70" s="1" t="s">
        <v>169</v>
      </c>
      <c r="C70" s="1" t="e">
        <f t="shared" si="0"/>
        <v>#VALUE!</v>
      </c>
      <c r="D70" s="1" t="s">
        <v>39</v>
      </c>
      <c r="E70" s="1" t="e">
        <f t="shared" si="2"/>
        <v>#VALUE!</v>
      </c>
      <c r="F70" s="1" t="s">
        <v>28</v>
      </c>
      <c r="G70" s="1" t="e">
        <f t="shared" si="1"/>
        <v>#VALUE!</v>
      </c>
      <c r="H70" s="13">
        <v>90640</v>
      </c>
      <c r="I70" s="13">
        <v>0</v>
      </c>
      <c r="J70" s="13">
        <v>2780</v>
      </c>
      <c r="K70" s="13">
        <v>5200</v>
      </c>
      <c r="L70" s="13">
        <v>5900</v>
      </c>
      <c r="M70" s="13">
        <v>23720</v>
      </c>
      <c r="N70" s="13">
        <v>23720</v>
      </c>
      <c r="O70" s="14">
        <v>29320</v>
      </c>
      <c r="P70" s="14">
        <v>1</v>
      </c>
      <c r="Q70" s="14">
        <v>20</v>
      </c>
    </row>
    <row r="71" spans="1:17" ht="12.75">
      <c r="A71" s="1" t="s">
        <v>170</v>
      </c>
      <c r="B71" s="1" t="s">
        <v>171</v>
      </c>
      <c r="C71" s="1" t="e">
        <f t="shared" si="0"/>
        <v>#VALUE!</v>
      </c>
      <c r="D71" s="1" t="s">
        <v>36</v>
      </c>
      <c r="E71" s="1" t="e">
        <f t="shared" si="2"/>
        <v>#VALUE!</v>
      </c>
      <c r="F71" s="1" t="s">
        <v>28</v>
      </c>
      <c r="G71" s="1" t="e">
        <f t="shared" si="1"/>
        <v>#VALUE!</v>
      </c>
      <c r="H71" s="13">
        <v>66280</v>
      </c>
      <c r="I71" s="13">
        <v>0</v>
      </c>
      <c r="J71" s="13">
        <v>2610</v>
      </c>
      <c r="K71" s="13">
        <v>4880</v>
      </c>
      <c r="L71" s="13">
        <v>5530</v>
      </c>
      <c r="M71" s="13">
        <v>16630</v>
      </c>
      <c r="N71" s="13">
        <v>16630</v>
      </c>
      <c r="O71" s="14">
        <v>20000</v>
      </c>
      <c r="P71" s="14">
        <v>1</v>
      </c>
      <c r="Q71" s="14">
        <v>5</v>
      </c>
    </row>
    <row r="72" spans="1:17" ht="12.75" hidden="1">
      <c r="A72" s="1" t="s">
        <v>172</v>
      </c>
      <c r="B72" s="1" t="s">
        <v>173</v>
      </c>
      <c r="C72" s="1" t="e">
        <f t="shared" si="0"/>
        <v>#VALUE!</v>
      </c>
      <c r="D72" s="1" t="s">
        <v>39</v>
      </c>
      <c r="E72" s="1" t="e">
        <f t="shared" si="2"/>
        <v>#VALUE!</v>
      </c>
      <c r="F72" s="1" t="s">
        <v>28</v>
      </c>
      <c r="G72" s="1" t="e">
        <f t="shared" si="1"/>
        <v>#VALUE!</v>
      </c>
      <c r="H72" s="13">
        <v>30150</v>
      </c>
      <c r="I72" s="13">
        <v>0</v>
      </c>
      <c r="J72" s="13">
        <v>860</v>
      </c>
      <c r="K72" s="13">
        <v>1610</v>
      </c>
      <c r="L72" s="13">
        <v>1820</v>
      </c>
      <c r="M72" s="13">
        <v>7970</v>
      </c>
      <c r="N72" s="13">
        <v>7970</v>
      </c>
      <c r="O72" s="14">
        <v>9920</v>
      </c>
      <c r="P72" s="14">
        <v>1</v>
      </c>
      <c r="Q72" s="14">
        <v>5</v>
      </c>
    </row>
    <row r="73" spans="1:17" ht="12.75" hidden="1">
      <c r="A73" s="1" t="s">
        <v>174</v>
      </c>
      <c r="B73" s="1" t="s">
        <v>175</v>
      </c>
      <c r="C73" s="1" t="e">
        <f t="shared" si="0"/>
        <v>#VALUE!</v>
      </c>
      <c r="D73" s="1" t="s">
        <v>50</v>
      </c>
      <c r="E73" s="1" t="e">
        <f t="shared" si="2"/>
        <v>#VALUE!</v>
      </c>
      <c r="F73" s="1" t="s">
        <v>28</v>
      </c>
      <c r="G73" s="1" t="e">
        <f t="shared" si="1"/>
        <v>#VALUE!</v>
      </c>
      <c r="H73" s="13">
        <v>60580</v>
      </c>
      <c r="I73" s="13">
        <v>0</v>
      </c>
      <c r="J73" s="13">
        <v>3550</v>
      </c>
      <c r="K73" s="13">
        <v>6650</v>
      </c>
      <c r="L73" s="13">
        <v>7540</v>
      </c>
      <c r="M73" s="13">
        <v>13740</v>
      </c>
      <c r="N73" s="13">
        <v>13740</v>
      </c>
      <c r="O73" s="14">
        <v>15360</v>
      </c>
      <c r="P73" s="14">
        <v>1</v>
      </c>
      <c r="Q73" s="14">
        <v>5</v>
      </c>
    </row>
    <row r="74" spans="1:17" ht="12.75" hidden="1">
      <c r="A74" s="1" t="s">
        <v>176</v>
      </c>
      <c r="B74" s="1" t="s">
        <v>177</v>
      </c>
      <c r="C74" s="1" t="e">
        <f t="shared" si="0"/>
        <v>#VALUE!</v>
      </c>
      <c r="D74" s="1" t="s">
        <v>27</v>
      </c>
      <c r="E74" s="1" t="e">
        <f t="shared" si="2"/>
        <v>#VALUE!</v>
      </c>
      <c r="F74" s="1" t="s">
        <v>28</v>
      </c>
      <c r="G74" s="1" t="e">
        <f t="shared" si="1"/>
        <v>#VALUE!</v>
      </c>
      <c r="H74" s="13">
        <v>23480</v>
      </c>
      <c r="I74" s="13">
        <v>0</v>
      </c>
      <c r="J74" s="13">
        <v>130</v>
      </c>
      <c r="K74" s="13">
        <v>250</v>
      </c>
      <c r="L74" s="13">
        <v>280</v>
      </c>
      <c r="M74" s="13">
        <v>6880</v>
      </c>
      <c r="N74" s="13">
        <v>6880</v>
      </c>
      <c r="O74" s="14">
        <v>9060</v>
      </c>
      <c r="P74" s="14">
        <v>1</v>
      </c>
      <c r="Q74" s="14">
        <v>5</v>
      </c>
    </row>
    <row r="75" spans="1:17" ht="12.75" hidden="1">
      <c r="A75" s="1" t="s">
        <v>178</v>
      </c>
      <c r="B75" s="1" t="s">
        <v>179</v>
      </c>
      <c r="C75" s="1" t="e">
        <f t="shared" si="0"/>
        <v>#VALUE!</v>
      </c>
      <c r="D75" s="1" t="s">
        <v>51</v>
      </c>
      <c r="E75" s="1" t="e">
        <f t="shared" si="2"/>
        <v>#VALUE!</v>
      </c>
      <c r="F75" s="1" t="s">
        <v>28</v>
      </c>
      <c r="G75" s="1" t="e">
        <f t="shared" si="1"/>
        <v>#VALUE!</v>
      </c>
      <c r="H75" s="13">
        <v>36460</v>
      </c>
      <c r="I75" s="13">
        <v>0</v>
      </c>
      <c r="J75" s="13">
        <v>1220</v>
      </c>
      <c r="K75" s="13">
        <v>2280</v>
      </c>
      <c r="L75" s="13">
        <v>2580</v>
      </c>
      <c r="M75" s="13">
        <v>9420</v>
      </c>
      <c r="N75" s="13">
        <v>9420</v>
      </c>
      <c r="O75" s="14">
        <v>11540</v>
      </c>
      <c r="P75" s="14">
        <v>1</v>
      </c>
      <c r="Q75" s="14">
        <v>5</v>
      </c>
    </row>
    <row r="76" spans="1:17" ht="12.75" hidden="1">
      <c r="A76" s="1" t="s">
        <v>180</v>
      </c>
      <c r="B76" s="1" t="s">
        <v>181</v>
      </c>
      <c r="C76" s="1" t="e">
        <f t="shared" si="0"/>
        <v>#VALUE!</v>
      </c>
      <c r="D76" s="1" t="s">
        <v>51</v>
      </c>
      <c r="E76" s="1" t="e">
        <f t="shared" si="2"/>
        <v>#VALUE!</v>
      </c>
      <c r="F76" s="1" t="s">
        <v>28</v>
      </c>
      <c r="G76" s="1" t="e">
        <f t="shared" si="1"/>
        <v>#VALUE!</v>
      </c>
      <c r="H76" s="13">
        <v>73140</v>
      </c>
      <c r="I76" s="13">
        <v>0</v>
      </c>
      <c r="J76" s="13">
        <v>2570</v>
      </c>
      <c r="K76" s="13">
        <v>4820</v>
      </c>
      <c r="L76" s="13">
        <v>5470</v>
      </c>
      <c r="M76" s="13">
        <v>18730</v>
      </c>
      <c r="N76" s="13">
        <v>18730</v>
      </c>
      <c r="O76" s="14">
        <v>22820</v>
      </c>
      <c r="P76" s="14">
        <v>1</v>
      </c>
      <c r="Q76" s="14">
        <v>20</v>
      </c>
    </row>
    <row r="77" spans="1:17" ht="12.75" hidden="1">
      <c r="A77" s="1" t="s">
        <v>182</v>
      </c>
      <c r="B77" s="1" t="s">
        <v>183</v>
      </c>
      <c r="C77" s="1" t="e">
        <f t="shared" si="0"/>
        <v>#VALUE!</v>
      </c>
      <c r="D77" s="1" t="s">
        <v>61</v>
      </c>
      <c r="E77" s="1" t="e">
        <f t="shared" si="2"/>
        <v>#VALUE!</v>
      </c>
      <c r="F77" s="1" t="s">
        <v>28</v>
      </c>
      <c r="G77" s="1" t="e">
        <f t="shared" si="1"/>
        <v>#VALUE!</v>
      </c>
      <c r="H77" s="13">
        <v>38170</v>
      </c>
      <c r="I77" s="13">
        <v>0</v>
      </c>
      <c r="J77" s="13">
        <v>540</v>
      </c>
      <c r="K77" s="13">
        <v>1010</v>
      </c>
      <c r="L77" s="13">
        <v>1140</v>
      </c>
      <c r="M77" s="13">
        <v>10780</v>
      </c>
      <c r="N77" s="13">
        <v>10780</v>
      </c>
      <c r="O77" s="14">
        <v>13920</v>
      </c>
      <c r="P77" s="14">
        <v>1</v>
      </c>
      <c r="Q77" s="14">
        <v>5</v>
      </c>
    </row>
    <row r="78" spans="1:17" ht="12.75" hidden="1">
      <c r="A78" s="1" t="s">
        <v>184</v>
      </c>
      <c r="B78" s="1" t="s">
        <v>185</v>
      </c>
      <c r="C78" s="1" t="e">
        <f t="shared" si="0"/>
        <v>#VALUE!</v>
      </c>
      <c r="D78" s="1" t="s">
        <v>29</v>
      </c>
      <c r="E78" s="1" t="e">
        <f t="shared" si="2"/>
        <v>#VALUE!</v>
      </c>
      <c r="F78" s="1" t="s">
        <v>28</v>
      </c>
      <c r="G78" s="1" t="e">
        <f t="shared" si="1"/>
        <v>#VALUE!</v>
      </c>
      <c r="H78" s="13">
        <v>127570</v>
      </c>
      <c r="I78" s="13">
        <v>0</v>
      </c>
      <c r="J78" s="13">
        <v>5390</v>
      </c>
      <c r="K78" s="13">
        <v>10110</v>
      </c>
      <c r="L78" s="13">
        <v>11460</v>
      </c>
      <c r="M78" s="13">
        <v>31530</v>
      </c>
      <c r="N78" s="13">
        <v>31530</v>
      </c>
      <c r="O78" s="14">
        <v>37550</v>
      </c>
      <c r="P78" s="14">
        <v>1</v>
      </c>
      <c r="Q78" s="14">
        <v>20</v>
      </c>
    </row>
    <row r="79" spans="1:17" ht="12.75" hidden="1">
      <c r="A79" s="1" t="s">
        <v>186</v>
      </c>
      <c r="B79" s="1" t="s">
        <v>187</v>
      </c>
      <c r="C79" s="1" t="e">
        <f t="shared" si="0"/>
        <v>#VALUE!</v>
      </c>
      <c r="D79" s="1" t="s">
        <v>33</v>
      </c>
      <c r="E79" s="1" t="e">
        <f t="shared" si="2"/>
        <v>#VALUE!</v>
      </c>
      <c r="F79" s="1" t="s">
        <v>28</v>
      </c>
      <c r="G79" s="1" t="e">
        <f t="shared" si="1"/>
        <v>#VALUE!</v>
      </c>
      <c r="H79" s="13">
        <v>47650</v>
      </c>
      <c r="I79" s="13">
        <v>0</v>
      </c>
      <c r="J79" s="13">
        <v>1370</v>
      </c>
      <c r="K79" s="13">
        <v>2570</v>
      </c>
      <c r="L79" s="13">
        <v>2920</v>
      </c>
      <c r="M79" s="13">
        <v>12580</v>
      </c>
      <c r="N79" s="13">
        <v>12580</v>
      </c>
      <c r="O79" s="14">
        <v>15630</v>
      </c>
      <c r="P79" s="14">
        <v>1</v>
      </c>
      <c r="Q79" s="14">
        <v>20</v>
      </c>
    </row>
    <row r="80" spans="1:17" ht="12.75" hidden="1">
      <c r="A80" s="1" t="s">
        <v>188</v>
      </c>
      <c r="B80" s="1" t="s">
        <v>189</v>
      </c>
      <c r="C80" s="1" t="e">
        <f t="shared" si="0"/>
        <v>#VALUE!</v>
      </c>
      <c r="D80" s="1" t="s">
        <v>42</v>
      </c>
      <c r="E80" s="1" t="e">
        <f t="shared" si="2"/>
        <v>#VALUE!</v>
      </c>
      <c r="F80" s="1" t="s">
        <v>28</v>
      </c>
      <c r="G80" s="1" t="e">
        <f t="shared" si="1"/>
        <v>#VALUE!</v>
      </c>
      <c r="H80" s="13">
        <v>64660</v>
      </c>
      <c r="I80" s="13">
        <v>0</v>
      </c>
      <c r="J80" s="13">
        <v>1720</v>
      </c>
      <c r="K80" s="13">
        <v>3220</v>
      </c>
      <c r="L80" s="13">
        <v>3650</v>
      </c>
      <c r="M80" s="13">
        <v>17250</v>
      </c>
      <c r="N80" s="13">
        <v>17250</v>
      </c>
      <c r="O80" s="14">
        <v>21570</v>
      </c>
      <c r="P80" s="14">
        <v>1</v>
      </c>
      <c r="Q80" s="14">
        <v>5</v>
      </c>
    </row>
    <row r="81" spans="1:17" ht="12.75" hidden="1">
      <c r="A81" s="1" t="s">
        <v>190</v>
      </c>
      <c r="B81" s="1" t="s">
        <v>191</v>
      </c>
      <c r="C81" s="1" t="e">
        <f t="shared" si="0"/>
        <v>#VALUE!</v>
      </c>
      <c r="D81" s="1" t="s">
        <v>42</v>
      </c>
      <c r="E81" s="1" t="e">
        <f t="shared" si="2"/>
        <v>#VALUE!</v>
      </c>
      <c r="F81" s="1" t="s">
        <v>28</v>
      </c>
      <c r="G81" s="1" t="e">
        <f t="shared" si="1"/>
        <v>#VALUE!</v>
      </c>
      <c r="H81" s="13">
        <v>259800</v>
      </c>
      <c r="I81" s="13">
        <v>0</v>
      </c>
      <c r="J81" s="13">
        <v>6920</v>
      </c>
      <c r="K81" s="13">
        <v>12980</v>
      </c>
      <c r="L81" s="13">
        <v>14700</v>
      </c>
      <c r="M81" s="13">
        <v>69290</v>
      </c>
      <c r="N81" s="13">
        <v>69290</v>
      </c>
      <c r="O81" s="14">
        <v>86620</v>
      </c>
      <c r="P81" s="14">
        <v>1</v>
      </c>
      <c r="Q81" s="14">
        <v>20</v>
      </c>
    </row>
    <row r="82" spans="1:17" ht="12.75" hidden="1">
      <c r="A82" s="1" t="s">
        <v>192</v>
      </c>
      <c r="B82" s="1" t="s">
        <v>193</v>
      </c>
      <c r="C82" s="1" t="e">
        <f t="shared" si="0"/>
        <v>#VALUE!</v>
      </c>
      <c r="D82" s="1" t="s">
        <v>29</v>
      </c>
      <c r="E82" s="1" t="e">
        <f t="shared" si="2"/>
        <v>#VALUE!</v>
      </c>
      <c r="F82" s="1" t="s">
        <v>28</v>
      </c>
      <c r="G82" s="1" t="e">
        <f t="shared" si="1"/>
        <v>#VALUE!</v>
      </c>
      <c r="H82" s="13">
        <v>46240</v>
      </c>
      <c r="I82" s="13">
        <v>0</v>
      </c>
      <c r="J82" s="13">
        <v>1930</v>
      </c>
      <c r="K82" s="13">
        <v>3620</v>
      </c>
      <c r="L82" s="13">
        <v>4100</v>
      </c>
      <c r="M82" s="13">
        <v>11460</v>
      </c>
      <c r="N82" s="13">
        <v>11460</v>
      </c>
      <c r="O82" s="14">
        <v>13670</v>
      </c>
      <c r="P82" s="14">
        <v>1</v>
      </c>
      <c r="Q82" s="14">
        <v>5</v>
      </c>
    </row>
    <row r="83" spans="1:17" ht="12.75" hidden="1">
      <c r="A83" s="1" t="s">
        <v>194</v>
      </c>
      <c r="B83" s="1" t="s">
        <v>195</v>
      </c>
      <c r="C83" s="1" t="e">
        <f t="shared" si="0"/>
        <v>#VALUE!</v>
      </c>
      <c r="D83" s="1" t="s">
        <v>39</v>
      </c>
      <c r="E83" s="1" t="e">
        <f t="shared" si="2"/>
        <v>#VALUE!</v>
      </c>
      <c r="F83" s="1" t="s">
        <v>28</v>
      </c>
      <c r="G83" s="1" t="e">
        <f t="shared" si="1"/>
        <v>#VALUE!</v>
      </c>
      <c r="H83" s="13">
        <v>33300</v>
      </c>
      <c r="I83" s="13">
        <v>0</v>
      </c>
      <c r="J83" s="13">
        <v>1000</v>
      </c>
      <c r="K83" s="13">
        <v>1860</v>
      </c>
      <c r="L83" s="13">
        <v>2110</v>
      </c>
      <c r="M83" s="13">
        <v>8750</v>
      </c>
      <c r="N83" s="13">
        <v>8750</v>
      </c>
      <c r="O83" s="14">
        <v>10830</v>
      </c>
      <c r="P83" s="14">
        <v>1</v>
      </c>
      <c r="Q83" s="14">
        <v>5</v>
      </c>
    </row>
    <row r="84" spans="1:17" ht="12.75" hidden="1">
      <c r="A84" s="1" t="s">
        <v>196</v>
      </c>
      <c r="B84" s="1" t="s">
        <v>197</v>
      </c>
      <c r="C84" s="1" t="e">
        <f t="shared" si="0"/>
        <v>#VALUE!</v>
      </c>
      <c r="D84" s="1" t="s">
        <v>39</v>
      </c>
      <c r="E84" s="1" t="e">
        <f t="shared" si="2"/>
        <v>#VALUE!</v>
      </c>
      <c r="F84" s="1" t="s">
        <v>28</v>
      </c>
      <c r="G84" s="1" t="e">
        <f t="shared" si="1"/>
        <v>#VALUE!</v>
      </c>
      <c r="H84" s="13">
        <v>38060</v>
      </c>
      <c r="I84" s="13">
        <v>0</v>
      </c>
      <c r="J84" s="13">
        <v>1150</v>
      </c>
      <c r="K84" s="13">
        <v>2160</v>
      </c>
      <c r="L84" s="13">
        <v>2440</v>
      </c>
      <c r="M84" s="13">
        <v>9980</v>
      </c>
      <c r="N84" s="13">
        <v>9980</v>
      </c>
      <c r="O84" s="14">
        <v>12350</v>
      </c>
      <c r="P84" s="14">
        <v>1</v>
      </c>
      <c r="Q84" s="14">
        <v>5</v>
      </c>
    </row>
    <row r="85" spans="1:17" ht="12.75" hidden="1">
      <c r="A85" s="1" t="s">
        <v>198</v>
      </c>
      <c r="B85" s="1" t="s">
        <v>199</v>
      </c>
      <c r="C85" s="1" t="e">
        <f t="shared" si="0"/>
        <v>#VALUE!</v>
      </c>
      <c r="D85" s="1" t="s">
        <v>29</v>
      </c>
      <c r="E85" s="1" t="e">
        <f t="shared" si="2"/>
        <v>#VALUE!</v>
      </c>
      <c r="F85" s="1" t="s">
        <v>28</v>
      </c>
      <c r="G85" s="1" t="e">
        <f t="shared" si="1"/>
        <v>#VALUE!</v>
      </c>
      <c r="H85" s="13">
        <v>91020</v>
      </c>
      <c r="I85" s="13">
        <v>0</v>
      </c>
      <c r="J85" s="13">
        <v>3810</v>
      </c>
      <c r="K85" s="13">
        <v>7130</v>
      </c>
      <c r="L85" s="13">
        <v>8080</v>
      </c>
      <c r="M85" s="13">
        <v>22550</v>
      </c>
      <c r="N85" s="13">
        <v>22550</v>
      </c>
      <c r="O85" s="14">
        <v>26900</v>
      </c>
      <c r="P85" s="14">
        <v>1</v>
      </c>
      <c r="Q85" s="14">
        <v>5</v>
      </c>
    </row>
    <row r="86" spans="1:17" ht="12.75" hidden="1">
      <c r="A86" s="1" t="s">
        <v>200</v>
      </c>
      <c r="B86" s="1" t="s">
        <v>201</v>
      </c>
      <c r="C86" s="1" t="e">
        <f t="shared" si="0"/>
        <v>#VALUE!</v>
      </c>
      <c r="D86" s="1" t="s">
        <v>24</v>
      </c>
      <c r="E86" s="1" t="e">
        <f t="shared" si="2"/>
        <v>#VALUE!</v>
      </c>
      <c r="F86" s="1" t="s">
        <v>28</v>
      </c>
      <c r="G86" s="1" t="e">
        <f t="shared" si="1"/>
        <v>#VALUE!</v>
      </c>
      <c r="H86" s="13">
        <v>42560</v>
      </c>
      <c r="I86" s="13">
        <v>0</v>
      </c>
      <c r="J86" s="13">
        <v>1770</v>
      </c>
      <c r="K86" s="13">
        <v>3320</v>
      </c>
      <c r="L86" s="13">
        <v>3770</v>
      </c>
      <c r="M86" s="13">
        <v>10550</v>
      </c>
      <c r="N86" s="13">
        <v>10550</v>
      </c>
      <c r="O86" s="14">
        <v>12600</v>
      </c>
      <c r="P86" s="14">
        <v>1</v>
      </c>
      <c r="Q86" s="14">
        <v>5</v>
      </c>
    </row>
    <row r="87" spans="1:17" ht="12.75" hidden="1">
      <c r="A87" s="1" t="s">
        <v>202</v>
      </c>
      <c r="B87" s="1" t="s">
        <v>203</v>
      </c>
      <c r="C87" s="1" t="e">
        <f t="shared" si="0"/>
        <v>#VALUE!</v>
      </c>
      <c r="D87" s="1" t="s">
        <v>54</v>
      </c>
      <c r="E87" s="1" t="e">
        <f t="shared" si="2"/>
        <v>#VALUE!</v>
      </c>
      <c r="F87" s="1" t="s">
        <v>28</v>
      </c>
      <c r="G87" s="1" t="e">
        <f t="shared" si="1"/>
        <v>#VALUE!</v>
      </c>
      <c r="H87" s="13">
        <v>279880</v>
      </c>
      <c r="I87" s="13">
        <v>0</v>
      </c>
      <c r="J87" s="13">
        <v>7990</v>
      </c>
      <c r="K87" s="13">
        <v>14980</v>
      </c>
      <c r="L87" s="13">
        <v>16970</v>
      </c>
      <c r="M87" s="13">
        <v>73980</v>
      </c>
      <c r="N87" s="13">
        <v>73980</v>
      </c>
      <c r="O87" s="14">
        <v>91980</v>
      </c>
      <c r="P87" s="14">
        <v>1</v>
      </c>
      <c r="Q87" s="14">
        <v>20</v>
      </c>
    </row>
    <row r="88" spans="1:17" ht="12.75" hidden="1">
      <c r="A88" s="1" t="s">
        <v>204</v>
      </c>
      <c r="B88" s="1" t="s">
        <v>205</v>
      </c>
      <c r="C88" s="1" t="e">
        <f t="shared" si="0"/>
        <v>#VALUE!</v>
      </c>
      <c r="D88" s="1" t="s">
        <v>50</v>
      </c>
      <c r="E88" s="1" t="e">
        <f t="shared" si="2"/>
        <v>#VALUE!</v>
      </c>
      <c r="F88" s="1" t="s">
        <v>28</v>
      </c>
      <c r="G88" s="1" t="e">
        <f t="shared" si="1"/>
        <v>#VALUE!</v>
      </c>
      <c r="H88" s="13">
        <v>189050</v>
      </c>
      <c r="I88" s="13">
        <v>0</v>
      </c>
      <c r="J88" s="13">
        <v>11230</v>
      </c>
      <c r="K88" s="13">
        <v>21050</v>
      </c>
      <c r="L88" s="13">
        <v>23860</v>
      </c>
      <c r="M88" s="13">
        <v>42680</v>
      </c>
      <c r="N88" s="13">
        <v>42680</v>
      </c>
      <c r="O88" s="14">
        <v>47550</v>
      </c>
      <c r="P88" s="14">
        <v>1</v>
      </c>
      <c r="Q88" s="14">
        <v>20</v>
      </c>
    </row>
    <row r="89" spans="1:17" ht="12.75" hidden="1">
      <c r="A89" s="1" t="s">
        <v>206</v>
      </c>
      <c r="B89" s="1" t="s">
        <v>207</v>
      </c>
      <c r="C89" s="1" t="e">
        <f t="shared" si="0"/>
        <v>#VALUE!</v>
      </c>
      <c r="D89" s="1" t="s">
        <v>39</v>
      </c>
      <c r="E89" s="1" t="e">
        <f t="shared" si="2"/>
        <v>#VALUE!</v>
      </c>
      <c r="F89" s="1" t="s">
        <v>28</v>
      </c>
      <c r="G89" s="1" t="e">
        <f t="shared" si="1"/>
        <v>#VALUE!</v>
      </c>
      <c r="H89" s="13">
        <v>152010</v>
      </c>
      <c r="I89" s="13">
        <v>0</v>
      </c>
      <c r="J89" s="13">
        <v>4580</v>
      </c>
      <c r="K89" s="13">
        <v>8580</v>
      </c>
      <c r="L89" s="13">
        <v>9730</v>
      </c>
      <c r="M89" s="13">
        <v>39880</v>
      </c>
      <c r="N89" s="13">
        <v>39880</v>
      </c>
      <c r="O89" s="14">
        <v>49360</v>
      </c>
      <c r="P89" s="14">
        <v>1</v>
      </c>
      <c r="Q89" s="14">
        <v>20</v>
      </c>
    </row>
    <row r="90" spans="1:17" ht="12.75" hidden="1">
      <c r="A90" s="1" t="s">
        <v>208</v>
      </c>
      <c r="B90" s="1" t="s">
        <v>209</v>
      </c>
      <c r="C90" s="1" t="e">
        <f t="shared" si="0"/>
        <v>#VALUE!</v>
      </c>
      <c r="D90" s="1" t="s">
        <v>24</v>
      </c>
      <c r="E90" s="1" t="e">
        <f t="shared" si="2"/>
        <v>#VALUE!</v>
      </c>
      <c r="F90" s="1" t="s">
        <v>28</v>
      </c>
      <c r="G90" s="1" t="e">
        <f t="shared" si="1"/>
        <v>#VALUE!</v>
      </c>
      <c r="H90" s="13">
        <v>74030</v>
      </c>
      <c r="I90" s="13">
        <v>0</v>
      </c>
      <c r="J90" s="13">
        <v>3120</v>
      </c>
      <c r="K90" s="13">
        <v>5850</v>
      </c>
      <c r="L90" s="13">
        <v>6630</v>
      </c>
      <c r="M90" s="13">
        <v>18310</v>
      </c>
      <c r="N90" s="13">
        <v>18310</v>
      </c>
      <c r="O90" s="14">
        <v>21810</v>
      </c>
      <c r="P90" s="14">
        <v>1</v>
      </c>
      <c r="Q90" s="14">
        <v>20</v>
      </c>
    </row>
    <row r="91" spans="1:17" ht="12.75">
      <c r="A91" s="1" t="s">
        <v>210</v>
      </c>
      <c r="B91" s="1" t="s">
        <v>211</v>
      </c>
      <c r="C91" s="1" t="e">
        <f t="shared" si="0"/>
        <v>#VALUE!</v>
      </c>
      <c r="D91" s="1" t="s">
        <v>36</v>
      </c>
      <c r="E91" s="1" t="e">
        <f t="shared" si="2"/>
        <v>#VALUE!</v>
      </c>
      <c r="F91" s="1" t="s">
        <v>28</v>
      </c>
      <c r="G91" s="1" t="e">
        <f t="shared" si="1"/>
        <v>#VALUE!</v>
      </c>
      <c r="H91" s="13">
        <v>127580</v>
      </c>
      <c r="I91" s="13">
        <v>0</v>
      </c>
      <c r="J91" s="13">
        <v>5070</v>
      </c>
      <c r="K91" s="13">
        <v>9500</v>
      </c>
      <c r="L91" s="13">
        <v>10760</v>
      </c>
      <c r="M91" s="13">
        <v>31940</v>
      </c>
      <c r="N91" s="13">
        <v>31940</v>
      </c>
      <c r="O91" s="14">
        <v>38370</v>
      </c>
      <c r="P91" s="14">
        <v>1</v>
      </c>
      <c r="Q91" s="14">
        <v>5</v>
      </c>
    </row>
    <row r="92" spans="1:17" ht="12.75" hidden="1">
      <c r="A92" s="1" t="s">
        <v>212</v>
      </c>
      <c r="B92" s="1" t="s">
        <v>213</v>
      </c>
      <c r="C92" s="1" t="e">
        <f t="shared" si="0"/>
        <v>#VALUE!</v>
      </c>
      <c r="D92" s="1" t="s">
        <v>42</v>
      </c>
      <c r="E92" s="1" t="e">
        <f t="shared" si="2"/>
        <v>#VALUE!</v>
      </c>
      <c r="F92" s="1" t="s">
        <v>28</v>
      </c>
      <c r="G92" s="1" t="e">
        <f t="shared" si="1"/>
        <v>#VALUE!</v>
      </c>
      <c r="H92" s="13">
        <v>86450</v>
      </c>
      <c r="I92" s="13">
        <v>0</v>
      </c>
      <c r="J92" s="13">
        <v>2260</v>
      </c>
      <c r="K92" s="13">
        <v>4240</v>
      </c>
      <c r="L92" s="13">
        <v>4800</v>
      </c>
      <c r="M92" s="13">
        <v>23110</v>
      </c>
      <c r="N92" s="13">
        <v>23110</v>
      </c>
      <c r="O92" s="14">
        <v>28930</v>
      </c>
      <c r="P92" s="14">
        <v>1</v>
      </c>
      <c r="Q92" s="14">
        <v>20</v>
      </c>
    </row>
    <row r="93" spans="1:17" ht="12.75" hidden="1">
      <c r="A93" s="1" t="s">
        <v>214</v>
      </c>
      <c r="B93" s="1" t="s">
        <v>215</v>
      </c>
      <c r="C93" s="1" t="e">
        <f t="shared" si="0"/>
        <v>#VALUE!</v>
      </c>
      <c r="D93" s="1" t="s">
        <v>50</v>
      </c>
      <c r="E93" s="1" t="e">
        <f t="shared" si="2"/>
        <v>#VALUE!</v>
      </c>
      <c r="F93" s="1" t="s">
        <v>28</v>
      </c>
      <c r="G93" s="1" t="e">
        <f t="shared" si="1"/>
        <v>#VALUE!</v>
      </c>
      <c r="H93" s="13">
        <v>46840</v>
      </c>
      <c r="I93" s="13">
        <v>0</v>
      </c>
      <c r="J93" s="13">
        <v>2760</v>
      </c>
      <c r="K93" s="13">
        <v>5160</v>
      </c>
      <c r="L93" s="13">
        <v>5850</v>
      </c>
      <c r="M93" s="13">
        <v>10610</v>
      </c>
      <c r="N93" s="13">
        <v>10610</v>
      </c>
      <c r="O93" s="14">
        <v>11850</v>
      </c>
      <c r="P93" s="14">
        <v>1</v>
      </c>
      <c r="Q93" s="14">
        <v>20</v>
      </c>
    </row>
    <row r="94" spans="1:17" ht="12.75" hidden="1">
      <c r="A94" s="1" t="s">
        <v>216</v>
      </c>
      <c r="B94" s="1" t="s">
        <v>217</v>
      </c>
      <c r="C94" s="1" t="e">
        <f t="shared" si="0"/>
        <v>#VALUE!</v>
      </c>
      <c r="D94" s="1" t="s">
        <v>27</v>
      </c>
      <c r="E94" s="1" t="e">
        <f t="shared" si="2"/>
        <v>#VALUE!</v>
      </c>
      <c r="F94" s="1" t="s">
        <v>28</v>
      </c>
      <c r="G94" s="1" t="e">
        <f t="shared" si="1"/>
        <v>#VALUE!</v>
      </c>
      <c r="H94" s="13">
        <v>35980</v>
      </c>
      <c r="I94" s="13">
        <v>0</v>
      </c>
      <c r="J94" s="13">
        <v>260</v>
      </c>
      <c r="K94" s="13">
        <v>480</v>
      </c>
      <c r="L94" s="13">
        <v>550</v>
      </c>
      <c r="M94" s="13">
        <v>10470</v>
      </c>
      <c r="N94" s="13">
        <v>10470</v>
      </c>
      <c r="O94" s="14">
        <v>13750</v>
      </c>
      <c r="P94" s="14">
        <v>1</v>
      </c>
      <c r="Q94" s="14">
        <v>5</v>
      </c>
    </row>
    <row r="95" spans="1:17" ht="12.75" hidden="1">
      <c r="A95" s="1" t="s">
        <v>218</v>
      </c>
      <c r="B95" s="1" t="s">
        <v>219</v>
      </c>
      <c r="C95" s="1" t="e">
        <f t="shared" si="0"/>
        <v>#VALUE!</v>
      </c>
      <c r="D95" s="1" t="s">
        <v>24</v>
      </c>
      <c r="E95" s="1" t="e">
        <f t="shared" si="2"/>
        <v>#VALUE!</v>
      </c>
      <c r="F95" s="1" t="s">
        <v>28</v>
      </c>
      <c r="G95" s="1" t="e">
        <f t="shared" si="1"/>
        <v>#VALUE!</v>
      </c>
      <c r="H95" s="13">
        <v>34900</v>
      </c>
      <c r="I95" s="13">
        <v>0</v>
      </c>
      <c r="J95" s="13">
        <v>1460</v>
      </c>
      <c r="K95" s="13">
        <v>2730</v>
      </c>
      <c r="L95" s="13">
        <v>3100</v>
      </c>
      <c r="M95" s="13">
        <v>8650</v>
      </c>
      <c r="N95" s="13">
        <v>8650</v>
      </c>
      <c r="O95" s="14">
        <v>10310</v>
      </c>
      <c r="P95" s="14">
        <v>1</v>
      </c>
      <c r="Q95" s="14">
        <v>5</v>
      </c>
    </row>
    <row r="96" spans="1:17" ht="12.75" hidden="1">
      <c r="A96" s="1" t="s">
        <v>220</v>
      </c>
      <c r="B96" s="1" t="s">
        <v>221</v>
      </c>
      <c r="C96" s="1" t="e">
        <f t="shared" si="0"/>
        <v>#VALUE!</v>
      </c>
      <c r="D96" s="1" t="s">
        <v>32</v>
      </c>
      <c r="E96" s="1" t="e">
        <f t="shared" si="2"/>
        <v>#VALUE!</v>
      </c>
      <c r="F96" s="1" t="s">
        <v>28</v>
      </c>
      <c r="G96" s="1" t="e">
        <f t="shared" si="1"/>
        <v>#VALUE!</v>
      </c>
      <c r="H96" s="13">
        <v>76760</v>
      </c>
      <c r="I96" s="13">
        <v>0</v>
      </c>
      <c r="J96" s="13">
        <v>3320</v>
      </c>
      <c r="K96" s="13">
        <v>6220</v>
      </c>
      <c r="L96" s="13">
        <v>7050</v>
      </c>
      <c r="M96" s="13">
        <v>18880</v>
      </c>
      <c r="N96" s="13">
        <v>18880</v>
      </c>
      <c r="O96" s="14">
        <v>22410</v>
      </c>
      <c r="P96" s="14">
        <v>1</v>
      </c>
      <c r="Q96" s="14">
        <v>5</v>
      </c>
    </row>
    <row r="97" spans="1:17" ht="12.75" hidden="1">
      <c r="A97" s="1" t="s">
        <v>222</v>
      </c>
      <c r="B97" s="1" t="s">
        <v>223</v>
      </c>
      <c r="C97" s="1" t="e">
        <f t="shared" si="0"/>
        <v>#VALUE!</v>
      </c>
      <c r="D97" s="1" t="s">
        <v>54</v>
      </c>
      <c r="E97" s="1" t="e">
        <f t="shared" si="2"/>
        <v>#VALUE!</v>
      </c>
      <c r="F97" s="1" t="s">
        <v>28</v>
      </c>
      <c r="G97" s="1" t="e">
        <f t="shared" si="1"/>
        <v>#VALUE!</v>
      </c>
      <c r="H97" s="13">
        <v>58330</v>
      </c>
      <c r="I97" s="13">
        <v>0</v>
      </c>
      <c r="J97" s="13">
        <v>1620</v>
      </c>
      <c r="K97" s="13">
        <v>3030</v>
      </c>
      <c r="L97" s="13">
        <v>3430</v>
      </c>
      <c r="M97" s="13">
        <v>15480</v>
      </c>
      <c r="N97" s="13">
        <v>15480</v>
      </c>
      <c r="O97" s="14">
        <v>19290</v>
      </c>
      <c r="P97" s="14">
        <v>1</v>
      </c>
      <c r="Q97" s="14">
        <v>20</v>
      </c>
    </row>
    <row r="98" spans="1:17" ht="12.75" hidden="1">
      <c r="A98" s="1" t="s">
        <v>224</v>
      </c>
      <c r="B98" s="1" t="s">
        <v>225</v>
      </c>
      <c r="C98" s="1" t="e">
        <f t="shared" si="0"/>
        <v>#VALUE!</v>
      </c>
      <c r="D98" s="1" t="s">
        <v>51</v>
      </c>
      <c r="E98" s="1" t="e">
        <f t="shared" si="2"/>
        <v>#VALUE!</v>
      </c>
      <c r="F98" s="1" t="s">
        <v>28</v>
      </c>
      <c r="G98" s="1" t="e">
        <f t="shared" si="1"/>
        <v>#VALUE!</v>
      </c>
      <c r="H98" s="13">
        <v>21340</v>
      </c>
      <c r="I98" s="13">
        <v>0</v>
      </c>
      <c r="J98" s="13">
        <v>730</v>
      </c>
      <c r="K98" s="13">
        <v>1370</v>
      </c>
      <c r="L98" s="13">
        <v>1550</v>
      </c>
      <c r="M98" s="13">
        <v>5490</v>
      </c>
      <c r="N98" s="13">
        <v>5490</v>
      </c>
      <c r="O98" s="14">
        <v>6710</v>
      </c>
      <c r="P98" s="14">
        <v>1</v>
      </c>
      <c r="Q98" s="14">
        <v>5</v>
      </c>
    </row>
    <row r="99" spans="1:17" ht="12.75" hidden="1">
      <c r="A99" s="1" t="s">
        <v>226</v>
      </c>
      <c r="B99" s="1" t="s">
        <v>227</v>
      </c>
      <c r="C99" s="1" t="e">
        <f t="shared" si="0"/>
        <v>#VALUE!</v>
      </c>
      <c r="D99" s="1" t="s">
        <v>24</v>
      </c>
      <c r="E99" s="1" t="e">
        <f t="shared" si="2"/>
        <v>#VALUE!</v>
      </c>
      <c r="F99" s="1" t="s">
        <v>28</v>
      </c>
      <c r="G99" s="1" t="e">
        <f t="shared" si="1"/>
        <v>#VALUE!</v>
      </c>
      <c r="H99" s="13">
        <v>53480</v>
      </c>
      <c r="I99" s="13">
        <v>0</v>
      </c>
      <c r="J99" s="13">
        <v>2200</v>
      </c>
      <c r="K99" s="13">
        <v>4110</v>
      </c>
      <c r="L99" s="13">
        <v>4660</v>
      </c>
      <c r="M99" s="13">
        <v>13300</v>
      </c>
      <c r="N99" s="13">
        <v>13300</v>
      </c>
      <c r="O99" s="14">
        <v>15910</v>
      </c>
      <c r="P99" s="14">
        <v>1</v>
      </c>
      <c r="Q99" s="14">
        <v>20</v>
      </c>
    </row>
    <row r="100" spans="1:17" ht="12.75" hidden="1">
      <c r="A100" s="1" t="s">
        <v>228</v>
      </c>
      <c r="B100" s="1" t="s">
        <v>229</v>
      </c>
      <c r="C100" s="1" t="e">
        <f t="shared" si="0"/>
        <v>#VALUE!</v>
      </c>
      <c r="D100" s="1" t="s">
        <v>61</v>
      </c>
      <c r="E100" s="1" t="e">
        <f t="shared" si="2"/>
        <v>#VALUE!</v>
      </c>
      <c r="F100" s="1" t="s">
        <v>28</v>
      </c>
      <c r="G100" s="1" t="e">
        <f t="shared" si="1"/>
        <v>#VALUE!</v>
      </c>
      <c r="H100" s="13">
        <v>138320</v>
      </c>
      <c r="I100" s="13">
        <v>0</v>
      </c>
      <c r="J100" s="13">
        <v>2220</v>
      </c>
      <c r="K100" s="13">
        <v>4150</v>
      </c>
      <c r="L100" s="13">
        <v>4700</v>
      </c>
      <c r="M100" s="13">
        <v>38730</v>
      </c>
      <c r="N100" s="13">
        <v>38730</v>
      </c>
      <c r="O100" s="14">
        <v>49790</v>
      </c>
      <c r="P100" s="14">
        <v>1</v>
      </c>
      <c r="Q100" s="14">
        <v>20</v>
      </c>
    </row>
    <row r="101" spans="1:17" ht="12.75" hidden="1">
      <c r="A101" s="1" t="s">
        <v>230</v>
      </c>
      <c r="B101" s="1" t="s">
        <v>231</v>
      </c>
      <c r="C101" s="1" t="e">
        <f t="shared" si="0"/>
        <v>#VALUE!</v>
      </c>
      <c r="D101" s="1" t="s">
        <v>29</v>
      </c>
      <c r="E101" s="1" t="e">
        <f t="shared" si="2"/>
        <v>#VALUE!</v>
      </c>
      <c r="F101" s="1" t="s">
        <v>28</v>
      </c>
      <c r="G101" s="1" t="e">
        <f t="shared" si="1"/>
        <v>#VALUE!</v>
      </c>
      <c r="H101" s="13">
        <v>75050</v>
      </c>
      <c r="I101" s="13">
        <v>0</v>
      </c>
      <c r="J101" s="13">
        <v>3130</v>
      </c>
      <c r="K101" s="13">
        <v>5870</v>
      </c>
      <c r="L101" s="13">
        <v>6650</v>
      </c>
      <c r="M101" s="13">
        <v>18600</v>
      </c>
      <c r="N101" s="13">
        <v>18600</v>
      </c>
      <c r="O101" s="14">
        <v>22200</v>
      </c>
      <c r="P101" s="14">
        <v>1</v>
      </c>
      <c r="Q101" s="14">
        <v>20</v>
      </c>
    </row>
    <row r="102" spans="1:17" ht="12.75" hidden="1">
      <c r="A102" s="1" t="s">
        <v>232</v>
      </c>
      <c r="B102" s="1" t="s">
        <v>233</v>
      </c>
      <c r="C102" s="1" t="e">
        <f t="shared" si="0"/>
        <v>#VALUE!</v>
      </c>
      <c r="D102" s="1" t="s">
        <v>27</v>
      </c>
      <c r="E102" s="1" t="e">
        <f t="shared" si="2"/>
        <v>#VALUE!</v>
      </c>
      <c r="F102" s="1" t="s">
        <v>28</v>
      </c>
      <c r="G102" s="1" t="e">
        <f t="shared" si="1"/>
        <v>#VALUE!</v>
      </c>
      <c r="H102" s="13">
        <v>25670</v>
      </c>
      <c r="I102" s="13">
        <v>0</v>
      </c>
      <c r="J102" s="13">
        <v>210</v>
      </c>
      <c r="K102" s="13">
        <v>390</v>
      </c>
      <c r="L102" s="13">
        <v>440</v>
      </c>
      <c r="M102" s="13">
        <v>7440</v>
      </c>
      <c r="N102" s="13">
        <v>7440</v>
      </c>
      <c r="O102" s="14">
        <v>9750</v>
      </c>
      <c r="P102" s="14">
        <v>1</v>
      </c>
      <c r="Q102" s="14">
        <v>5</v>
      </c>
    </row>
    <row r="103" spans="1:17" ht="12.75">
      <c r="A103" s="1" t="s">
        <v>234</v>
      </c>
      <c r="B103" s="1" t="s">
        <v>235</v>
      </c>
      <c r="C103" s="1" t="e">
        <f t="shared" si="0"/>
        <v>#VALUE!</v>
      </c>
      <c r="D103" s="1" t="s">
        <v>36</v>
      </c>
      <c r="E103" s="1" t="e">
        <f t="shared" si="2"/>
        <v>#VALUE!</v>
      </c>
      <c r="F103" s="1" t="s">
        <v>28</v>
      </c>
      <c r="G103" s="1" t="e">
        <f t="shared" si="1"/>
        <v>#VALUE!</v>
      </c>
      <c r="H103" s="13">
        <v>106330</v>
      </c>
      <c r="I103" s="13">
        <v>0</v>
      </c>
      <c r="J103" s="13">
        <v>4220</v>
      </c>
      <c r="K103" s="13">
        <v>7920</v>
      </c>
      <c r="L103" s="13">
        <v>8970</v>
      </c>
      <c r="M103" s="13">
        <v>26620</v>
      </c>
      <c r="N103" s="13">
        <v>26620</v>
      </c>
      <c r="O103" s="14">
        <v>31980</v>
      </c>
      <c r="P103" s="14">
        <v>1</v>
      </c>
      <c r="Q103" s="14">
        <v>5</v>
      </c>
    </row>
    <row r="104" spans="1:17" ht="12.75" hidden="1">
      <c r="A104" s="1" t="s">
        <v>236</v>
      </c>
      <c r="B104" s="1" t="s">
        <v>237</v>
      </c>
      <c r="C104" s="1" t="e">
        <f t="shared" si="0"/>
        <v>#VALUE!</v>
      </c>
      <c r="D104" s="1" t="s">
        <v>51</v>
      </c>
      <c r="E104" s="1" t="e">
        <f t="shared" si="2"/>
        <v>#VALUE!</v>
      </c>
      <c r="F104" s="1" t="s">
        <v>28</v>
      </c>
      <c r="G104" s="1" t="e">
        <f t="shared" si="1"/>
        <v>#VALUE!</v>
      </c>
      <c r="H104" s="13">
        <v>24790</v>
      </c>
      <c r="I104" s="13">
        <v>0</v>
      </c>
      <c r="J104" s="13">
        <v>850</v>
      </c>
      <c r="K104" s="13">
        <v>1580</v>
      </c>
      <c r="L104" s="13">
        <v>1790</v>
      </c>
      <c r="M104" s="13">
        <v>6380</v>
      </c>
      <c r="N104" s="13">
        <v>6380</v>
      </c>
      <c r="O104" s="14">
        <v>7810</v>
      </c>
      <c r="P104" s="14">
        <v>1</v>
      </c>
      <c r="Q104" s="14">
        <v>20</v>
      </c>
    </row>
    <row r="105" spans="1:17" ht="12.75" hidden="1">
      <c r="A105" s="1" t="s">
        <v>238</v>
      </c>
      <c r="B105" s="1" t="s">
        <v>239</v>
      </c>
      <c r="C105" s="1" t="e">
        <f t="shared" si="0"/>
        <v>#VALUE!</v>
      </c>
      <c r="D105" s="1" t="s">
        <v>47</v>
      </c>
      <c r="E105" s="1" t="e">
        <f t="shared" si="2"/>
        <v>#VALUE!</v>
      </c>
      <c r="F105" s="1" t="s">
        <v>28</v>
      </c>
      <c r="G105" s="1" t="e">
        <f t="shared" si="1"/>
        <v>#VALUE!</v>
      </c>
      <c r="H105" s="13">
        <v>46890</v>
      </c>
      <c r="I105" s="13">
        <v>0</v>
      </c>
      <c r="J105" s="13">
        <v>500</v>
      </c>
      <c r="K105" s="13">
        <v>940</v>
      </c>
      <c r="L105" s="13">
        <v>1060</v>
      </c>
      <c r="M105" s="13">
        <v>13440</v>
      </c>
      <c r="N105" s="13">
        <v>13440</v>
      </c>
      <c r="O105" s="14">
        <v>17510</v>
      </c>
      <c r="P105" s="14">
        <v>1</v>
      </c>
      <c r="Q105" s="14">
        <v>5</v>
      </c>
    </row>
    <row r="112" spans="1:15" ht="12.75">
      <c r="A112" s="1" t="s">
        <v>240</v>
      </c>
      <c r="B112" s="1" t="s">
        <v>21</v>
      </c>
      <c r="C112" s="1" t="s">
        <v>241</v>
      </c>
      <c r="D112" s="1" t="s">
        <v>242</v>
      </c>
      <c r="E112" s="1" t="s">
        <v>243</v>
      </c>
      <c r="F112" s="1" t="s">
        <v>244</v>
      </c>
      <c r="G112" s="1" t="s">
        <v>245</v>
      </c>
      <c r="H112" s="1" t="s">
        <v>246</v>
      </c>
      <c r="I112" s="1" t="s">
        <v>247</v>
      </c>
      <c r="J112" s="1" t="s">
        <v>248</v>
      </c>
      <c r="K112" s="1" t="s">
        <v>249</v>
      </c>
      <c r="L112" s="1" t="s">
        <v>250</v>
      </c>
      <c r="M112" s="1" t="s">
        <v>251</v>
      </c>
      <c r="N112" s="1" t="s">
        <v>252</v>
      </c>
      <c r="O112" s="1" t="s">
        <v>253</v>
      </c>
    </row>
    <row r="113" spans="1:15" ht="12.75">
      <c r="A113" s="1" t="s">
        <v>21</v>
      </c>
      <c r="B113" s="1" t="s">
        <v>21</v>
      </c>
      <c r="C113" s="1" t="s">
        <v>56</v>
      </c>
      <c r="D113" s="1" t="s">
        <v>81</v>
      </c>
      <c r="E113" s="1" t="s">
        <v>35</v>
      </c>
      <c r="F113" s="1" t="s">
        <v>38</v>
      </c>
      <c r="G113" s="1" t="s">
        <v>73</v>
      </c>
      <c r="H113" s="1" t="s">
        <v>26</v>
      </c>
      <c r="I113" s="1" t="s">
        <v>31</v>
      </c>
      <c r="J113" s="1" t="s">
        <v>71</v>
      </c>
      <c r="K113" s="1" t="s">
        <v>69</v>
      </c>
      <c r="L113" s="1" t="s">
        <v>41</v>
      </c>
      <c r="M113" s="1" t="s">
        <v>53</v>
      </c>
      <c r="N113" s="1" t="s">
        <v>49</v>
      </c>
      <c r="O113" s="1" t="s">
        <v>93</v>
      </c>
    </row>
    <row r="114" spans="1:15" ht="12.75">
      <c r="A114" s="1" t="s">
        <v>241</v>
      </c>
      <c r="C114" s="1" t="s">
        <v>75</v>
      </c>
      <c r="D114" s="1" t="s">
        <v>85</v>
      </c>
      <c r="E114" s="1" t="s">
        <v>63</v>
      </c>
      <c r="F114" s="1" t="s">
        <v>46</v>
      </c>
      <c r="G114" s="1" t="s">
        <v>77</v>
      </c>
      <c r="H114" s="1" t="s">
        <v>83</v>
      </c>
      <c r="I114" s="1" t="s">
        <v>44</v>
      </c>
      <c r="J114" s="1" t="s">
        <v>89</v>
      </c>
      <c r="K114" s="1" t="s">
        <v>91</v>
      </c>
      <c r="L114" s="1" t="s">
        <v>107</v>
      </c>
      <c r="M114" s="1" t="s">
        <v>123</v>
      </c>
      <c r="N114" s="1" t="s">
        <v>113</v>
      </c>
      <c r="O114" s="1" t="s">
        <v>99</v>
      </c>
    </row>
    <row r="115" spans="1:15" ht="12.75">
      <c r="A115" s="1" t="s">
        <v>242</v>
      </c>
      <c r="C115" s="1" t="s">
        <v>137</v>
      </c>
      <c r="D115" s="1" t="s">
        <v>115</v>
      </c>
      <c r="E115" s="1" t="s">
        <v>87</v>
      </c>
      <c r="F115" s="1" t="s">
        <v>58</v>
      </c>
      <c r="G115" s="1" t="s">
        <v>95</v>
      </c>
      <c r="H115" s="1" t="s">
        <v>103</v>
      </c>
      <c r="I115" s="1" t="s">
        <v>65</v>
      </c>
      <c r="J115" s="1" t="s">
        <v>119</v>
      </c>
      <c r="K115" s="1" t="s">
        <v>97</v>
      </c>
      <c r="L115" s="1" t="s">
        <v>189</v>
      </c>
      <c r="M115" s="1" t="s">
        <v>157</v>
      </c>
      <c r="N115" s="1" t="s">
        <v>143</v>
      </c>
      <c r="O115" s="1" t="s">
        <v>129</v>
      </c>
    </row>
    <row r="116" spans="1:15" ht="12.75">
      <c r="A116" s="1" t="s">
        <v>243</v>
      </c>
      <c r="C116" s="1" t="s">
        <v>155</v>
      </c>
      <c r="D116" s="1" t="s">
        <v>131</v>
      </c>
      <c r="E116" s="1" t="s">
        <v>145</v>
      </c>
      <c r="F116" s="1" t="s">
        <v>60</v>
      </c>
      <c r="G116" s="1" t="s">
        <v>169</v>
      </c>
      <c r="H116" s="1" t="s">
        <v>147</v>
      </c>
      <c r="I116" s="1" t="s">
        <v>101</v>
      </c>
      <c r="J116" s="1" t="s">
        <v>163</v>
      </c>
      <c r="K116" s="1" t="s">
        <v>109</v>
      </c>
      <c r="L116" s="1" t="s">
        <v>191</v>
      </c>
      <c r="M116" s="1" t="s">
        <v>203</v>
      </c>
      <c r="N116" s="1" t="s">
        <v>149</v>
      </c>
      <c r="O116" s="1" t="s">
        <v>167</v>
      </c>
    </row>
    <row r="117" spans="1:15" ht="12.75">
      <c r="A117" s="1" t="s">
        <v>244</v>
      </c>
      <c r="C117" s="1" t="s">
        <v>201</v>
      </c>
      <c r="D117" s="1" t="s">
        <v>141</v>
      </c>
      <c r="E117" s="1" t="s">
        <v>187</v>
      </c>
      <c r="F117" s="1" t="s">
        <v>67</v>
      </c>
      <c r="G117" s="1" t="s">
        <v>173</v>
      </c>
      <c r="H117" s="1" t="s">
        <v>153</v>
      </c>
      <c r="I117" s="1" t="s">
        <v>151</v>
      </c>
      <c r="J117" s="1" t="s">
        <v>239</v>
      </c>
      <c r="K117" s="1" t="s">
        <v>139</v>
      </c>
      <c r="L117" s="1" t="s">
        <v>213</v>
      </c>
      <c r="M117" s="1" t="s">
        <v>223</v>
      </c>
      <c r="N117" s="1" t="s">
        <v>165</v>
      </c>
      <c r="O117" s="1" t="s">
        <v>183</v>
      </c>
    </row>
    <row r="118" spans="1:15" ht="12.75">
      <c r="A118" s="1" t="s">
        <v>245</v>
      </c>
      <c r="C118" s="1" t="s">
        <v>209</v>
      </c>
      <c r="D118" s="1" t="s">
        <v>185</v>
      </c>
      <c r="F118" s="1" t="s">
        <v>79</v>
      </c>
      <c r="G118" s="1" t="s">
        <v>195</v>
      </c>
      <c r="H118" s="1" t="s">
        <v>177</v>
      </c>
      <c r="I118" s="1" t="s">
        <v>221</v>
      </c>
      <c r="K118" s="1" t="s">
        <v>179</v>
      </c>
      <c r="N118" s="1" t="s">
        <v>175</v>
      </c>
      <c r="O118" s="1" t="s">
        <v>229</v>
      </c>
    </row>
    <row r="119" spans="1:14" ht="12.75">
      <c r="A119" s="1" t="s">
        <v>246</v>
      </c>
      <c r="C119" s="1" t="s">
        <v>219</v>
      </c>
      <c r="D119" s="1" t="s">
        <v>193</v>
      </c>
      <c r="F119" s="1" t="s">
        <v>105</v>
      </c>
      <c r="G119" s="1" t="s">
        <v>197</v>
      </c>
      <c r="H119" s="1" t="s">
        <v>217</v>
      </c>
      <c r="K119" s="1" t="s">
        <v>181</v>
      </c>
      <c r="N119" s="1" t="s">
        <v>205</v>
      </c>
    </row>
    <row r="120" spans="1:14" ht="12.75">
      <c r="A120" s="1" t="s">
        <v>247</v>
      </c>
      <c r="C120" s="1" t="s">
        <v>227</v>
      </c>
      <c r="D120" s="1" t="s">
        <v>199</v>
      </c>
      <c r="F120" s="1" t="s">
        <v>111</v>
      </c>
      <c r="G120" s="1" t="s">
        <v>207</v>
      </c>
      <c r="H120" s="1" t="s">
        <v>233</v>
      </c>
      <c r="K120" s="1" t="s">
        <v>225</v>
      </c>
      <c r="N120" s="1" t="s">
        <v>215</v>
      </c>
    </row>
    <row r="121" spans="1:11" ht="12.75">
      <c r="A121" s="1" t="s">
        <v>248</v>
      </c>
      <c r="D121" s="1" t="s">
        <v>231</v>
      </c>
      <c r="F121" s="1" t="s">
        <v>117</v>
      </c>
      <c r="K121" s="1" t="s">
        <v>237</v>
      </c>
    </row>
    <row r="122" spans="1:6" ht="12.75">
      <c r="A122" s="1" t="s">
        <v>249</v>
      </c>
      <c r="F122" s="1" t="s">
        <v>121</v>
      </c>
    </row>
    <row r="123" spans="1:6" ht="12.75">
      <c r="A123" s="1" t="s">
        <v>250</v>
      </c>
      <c r="F123" s="1" t="s">
        <v>125</v>
      </c>
    </row>
    <row r="124" spans="1:6" ht="12.75">
      <c r="A124" s="1" t="s">
        <v>251</v>
      </c>
      <c r="F124" s="1" t="s">
        <v>127</v>
      </c>
    </row>
    <row r="125" spans="1:6" ht="12.75">
      <c r="A125" s="1" t="s">
        <v>252</v>
      </c>
      <c r="F125" s="1" t="s">
        <v>133</v>
      </c>
    </row>
    <row r="126" spans="1:6" ht="12.75">
      <c r="A126" s="1" t="s">
        <v>253</v>
      </c>
      <c r="F126" s="1" t="s">
        <v>159</v>
      </c>
    </row>
    <row r="127" ht="12.75">
      <c r="F127" s="1" t="s">
        <v>161</v>
      </c>
    </row>
    <row r="128" ht="12.75">
      <c r="F128" s="1" t="s">
        <v>171</v>
      </c>
    </row>
    <row r="129" ht="12.75">
      <c r="F129" s="1" t="s">
        <v>254</v>
      </c>
    </row>
    <row r="130" ht="12.75">
      <c r="F130" s="1" t="s">
        <v>211</v>
      </c>
    </row>
    <row r="131" ht="12.75">
      <c r="F131" s="1" t="s">
        <v>235</v>
      </c>
    </row>
    <row r="136" ht="12.75">
      <c r="A136" s="1" t="s">
        <v>46</v>
      </c>
    </row>
    <row r="137" ht="12.75">
      <c r="A137" s="1" t="s">
        <v>56</v>
      </c>
    </row>
    <row r="138" ht="12.75">
      <c r="A138" s="1" t="s">
        <v>58</v>
      </c>
    </row>
    <row r="139" ht="12.75">
      <c r="A139" s="1" t="s">
        <v>60</v>
      </c>
    </row>
    <row r="140" ht="12.75">
      <c r="A140" s="1" t="s">
        <v>65</v>
      </c>
    </row>
    <row r="141" ht="12.75">
      <c r="A141" s="1" t="s">
        <v>67</v>
      </c>
    </row>
    <row r="142" ht="12.75">
      <c r="A142" s="1" t="s">
        <v>71</v>
      </c>
    </row>
    <row r="143" ht="12.75">
      <c r="A143" s="1" t="s">
        <v>85</v>
      </c>
    </row>
    <row r="144" ht="12.75">
      <c r="A144" s="1" t="s">
        <v>87</v>
      </c>
    </row>
    <row r="145" ht="12.75">
      <c r="A145" s="1" t="s">
        <v>21</v>
      </c>
    </row>
    <row r="146" ht="12.75">
      <c r="A146" s="1" t="s">
        <v>91</v>
      </c>
    </row>
    <row r="147" ht="12.75">
      <c r="A147" s="1" t="s">
        <v>95</v>
      </c>
    </row>
    <row r="148" ht="12.75">
      <c r="A148" s="1" t="s">
        <v>97</v>
      </c>
    </row>
    <row r="149" ht="12.75">
      <c r="A149" s="1" t="s">
        <v>101</v>
      </c>
    </row>
    <row r="150" ht="12.75">
      <c r="A150" s="1" t="s">
        <v>105</v>
      </c>
    </row>
    <row r="151" ht="12.75">
      <c r="A151" s="1" t="s">
        <v>115</v>
      </c>
    </row>
    <row r="152" ht="12.75">
      <c r="A152" s="1" t="s">
        <v>127</v>
      </c>
    </row>
    <row r="153" ht="12.75">
      <c r="A153" s="1" t="s">
        <v>133</v>
      </c>
    </row>
    <row r="154" ht="12.75">
      <c r="A154" s="1" t="s">
        <v>137</v>
      </c>
    </row>
    <row r="155" ht="12.75">
      <c r="A155" s="1" t="s">
        <v>143</v>
      </c>
    </row>
    <row r="156" ht="12.75">
      <c r="A156" s="1" t="s">
        <v>145</v>
      </c>
    </row>
    <row r="157" ht="12.75">
      <c r="A157" s="1" t="s">
        <v>147</v>
      </c>
    </row>
    <row r="158" ht="12.75">
      <c r="A158" s="1" t="s">
        <v>149</v>
      </c>
    </row>
    <row r="159" ht="12.75">
      <c r="A159" s="1" t="s">
        <v>151</v>
      </c>
    </row>
    <row r="160" ht="12.75">
      <c r="A160" s="1" t="s">
        <v>153</v>
      </c>
    </row>
    <row r="161" ht="12.75">
      <c r="A161" s="1" t="s">
        <v>155</v>
      </c>
    </row>
    <row r="162" ht="12.75">
      <c r="A162" s="1" t="s">
        <v>161</v>
      </c>
    </row>
    <row r="163" ht="12.75">
      <c r="A163" s="1" t="s">
        <v>163</v>
      </c>
    </row>
    <row r="164" ht="12.75">
      <c r="A164" s="1" t="s">
        <v>165</v>
      </c>
    </row>
    <row r="165" ht="12.75">
      <c r="A165" s="1" t="s">
        <v>169</v>
      </c>
    </row>
    <row r="166" ht="12.75">
      <c r="A166" s="1" t="s">
        <v>181</v>
      </c>
    </row>
    <row r="167" ht="12.75">
      <c r="A167" s="1" t="s">
        <v>185</v>
      </c>
    </row>
    <row r="168" ht="12.75">
      <c r="A168" s="1" t="s">
        <v>187</v>
      </c>
    </row>
    <row r="169" ht="12.75">
      <c r="A169" s="1" t="s">
        <v>191</v>
      </c>
    </row>
    <row r="170" ht="12.75">
      <c r="A170" s="1" t="s">
        <v>203</v>
      </c>
    </row>
    <row r="171" ht="12.75">
      <c r="A171" s="1" t="s">
        <v>205</v>
      </c>
    </row>
    <row r="172" ht="12.75">
      <c r="A172" s="1" t="s">
        <v>207</v>
      </c>
    </row>
    <row r="173" ht="12.75">
      <c r="A173" s="1" t="s">
        <v>209</v>
      </c>
    </row>
    <row r="174" ht="12.75">
      <c r="A174" s="1" t="s">
        <v>213</v>
      </c>
    </row>
    <row r="175" ht="12.75">
      <c r="A175" s="1" t="s">
        <v>215</v>
      </c>
    </row>
    <row r="176" ht="12.75">
      <c r="A176" s="1" t="s">
        <v>223</v>
      </c>
    </row>
    <row r="177" ht="12.75">
      <c r="A177" s="1" t="s">
        <v>227</v>
      </c>
    </row>
    <row r="178" ht="12.75">
      <c r="A178" s="1" t="s">
        <v>229</v>
      </c>
    </row>
    <row r="179" ht="12.75">
      <c r="A179" s="1" t="s">
        <v>231</v>
      </c>
    </row>
    <row r="180" ht="12.75">
      <c r="A180" s="1" t="s">
        <v>237</v>
      </c>
    </row>
  </sheetData>
  <sheetProtection selectLockedCells="1" selectUnlockedCells="1"/>
  <mergeCells count="1">
    <mergeCell ref="H2:O2"/>
  </mergeCells>
  <conditionalFormatting sqref="H4:N52 P4:Q4">
    <cfRule type="cellIs" priority="1" dxfId="0" operator="equal" stopIfTrue="1">
      <formula>0</formula>
    </cfRule>
  </conditionalFormatting>
  <conditionalFormatting sqref="H53:Q105 O4:O52">
    <cfRule type="cellIs" priority="2" dxfId="0" operator="equal" stopIfTrue="1">
      <formula>0</formula>
    </cfRule>
  </conditionalFormatting>
  <conditionalFormatting sqref="P5:P52">
    <cfRule type="cellIs" priority="3" dxfId="0" operator="equal" stopIfTrue="1">
      <formula>0</formula>
    </cfRule>
  </conditionalFormatting>
  <conditionalFormatting sqref="Q5:Q52">
    <cfRule type="cellIs" priority="4" dxfId="0" operator="equal" stopIfTrue="1">
      <formula>0</formula>
    </cfRule>
  </conditionalFormatting>
  <dataValidations count="1">
    <dataValidation type="list" operator="equal" allowBlank="1" showInputMessage="1" showErrorMessage="1" sqref="E1:E1180">
      <formula1>Powiaty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E34"/>
  <sheetViews>
    <sheetView zoomScale="95" zoomScaleNormal="95" workbookViewId="0" topLeftCell="A1">
      <selection activeCell="G9" sqref="G9"/>
    </sheetView>
  </sheetViews>
  <sheetFormatPr defaultColWidth="9.140625" defaultRowHeight="12.75"/>
  <cols>
    <col min="1" max="1" width="29.8515625" style="1" customWidth="1"/>
    <col min="2" max="2" width="50.28125" style="1" customWidth="1"/>
    <col min="3" max="5" width="19.28125" style="1" customWidth="1"/>
    <col min="6" max="16384" width="9.140625" style="1" customWidth="1"/>
  </cols>
  <sheetData>
    <row r="1" spans="1:5" ht="12.75">
      <c r="A1" s="17">
        <v>1</v>
      </c>
      <c r="B1" s="17">
        <f>A1+1</f>
        <v>2</v>
      </c>
      <c r="C1" s="17">
        <f>B1+1</f>
        <v>3</v>
      </c>
      <c r="D1" s="17">
        <f>C1+1</f>
        <v>4</v>
      </c>
      <c r="E1" s="17">
        <f>D1+1</f>
        <v>5</v>
      </c>
    </row>
    <row r="2" spans="1:5" ht="12" customHeight="1">
      <c r="A2" s="18" t="s">
        <v>255</v>
      </c>
      <c r="B2" s="18" t="s">
        <v>256</v>
      </c>
      <c r="C2" s="19" t="s">
        <v>257</v>
      </c>
      <c r="D2" s="19"/>
      <c r="E2" s="19"/>
    </row>
    <row r="3" spans="1:5" ht="12.75">
      <c r="A3" s="18"/>
      <c r="B3" s="18"/>
      <c r="C3" s="20" t="s">
        <v>258</v>
      </c>
      <c r="D3" s="20" t="s">
        <v>259</v>
      </c>
      <c r="E3" s="20" t="s">
        <v>260</v>
      </c>
    </row>
    <row r="4" spans="1:5" ht="12.75">
      <c r="A4" s="21" t="s">
        <v>261</v>
      </c>
      <c r="B4" s="22" t="s">
        <v>262</v>
      </c>
      <c r="C4" s="23" t="s">
        <v>263</v>
      </c>
      <c r="D4" s="23" t="s">
        <v>264</v>
      </c>
      <c r="E4" s="24" t="s">
        <v>265</v>
      </c>
    </row>
    <row r="5" spans="1:5" ht="12.75">
      <c r="A5" s="25" t="s">
        <v>266</v>
      </c>
      <c r="B5" s="26" t="s">
        <v>267</v>
      </c>
      <c r="C5" s="27">
        <v>502.429</v>
      </c>
      <c r="D5" s="27">
        <v>494.967</v>
      </c>
      <c r="E5" s="28">
        <v>0.28604</v>
      </c>
    </row>
    <row r="6" spans="1:5" ht="12.75">
      <c r="A6" s="25" t="s">
        <v>268</v>
      </c>
      <c r="B6" s="26" t="s">
        <v>269</v>
      </c>
      <c r="C6" s="27">
        <v>502.429</v>
      </c>
      <c r="D6" s="27">
        <v>494.967</v>
      </c>
      <c r="E6" s="28">
        <v>0.28604</v>
      </c>
    </row>
    <row r="7" spans="1:5" ht="12.75">
      <c r="A7" s="25" t="s">
        <v>270</v>
      </c>
      <c r="B7" s="29" t="s">
        <v>271</v>
      </c>
      <c r="C7" s="27">
        <v>486.134</v>
      </c>
      <c r="D7" s="27">
        <v>481.931</v>
      </c>
      <c r="E7" s="28">
        <v>0.27381</v>
      </c>
    </row>
    <row r="8" spans="1:5" ht="12.75">
      <c r="A8" s="25" t="s">
        <v>272</v>
      </c>
      <c r="B8" s="29" t="s">
        <v>273</v>
      </c>
      <c r="C8" s="27">
        <v>483.7</v>
      </c>
      <c r="D8" s="27">
        <v>477.224</v>
      </c>
      <c r="E8" s="28">
        <v>0.27703</v>
      </c>
    </row>
    <row r="9" spans="1:5" ht="12.75">
      <c r="A9" s="25" t="s">
        <v>274</v>
      </c>
      <c r="B9" s="26" t="s">
        <v>275</v>
      </c>
      <c r="C9" s="27">
        <v>502.084</v>
      </c>
      <c r="D9" s="27">
        <v>494.622</v>
      </c>
      <c r="E9" s="28">
        <v>0.28604</v>
      </c>
    </row>
    <row r="10" spans="1:5" ht="12.75">
      <c r="A10" s="25" t="s">
        <v>276</v>
      </c>
      <c r="B10" s="29" t="s">
        <v>277</v>
      </c>
      <c r="C10" s="27">
        <v>500.985</v>
      </c>
      <c r="D10" s="27">
        <v>493.523</v>
      </c>
      <c r="E10" s="28">
        <v>0.28598</v>
      </c>
    </row>
    <row r="11" spans="1:5" ht="12.75">
      <c r="A11" s="25" t="s">
        <v>278</v>
      </c>
      <c r="B11" s="29" t="s">
        <v>279</v>
      </c>
      <c r="C11" s="27">
        <v>502.429</v>
      </c>
      <c r="D11" s="27">
        <v>494.967</v>
      </c>
      <c r="E11" s="28">
        <v>0.28604</v>
      </c>
    </row>
    <row r="12" spans="1:5" ht="12.75">
      <c r="A12" s="25" t="s">
        <v>280</v>
      </c>
      <c r="B12" s="29" t="s">
        <v>281</v>
      </c>
      <c r="C12" s="27">
        <v>73.534</v>
      </c>
      <c r="D12" s="27">
        <v>72.442</v>
      </c>
      <c r="E12" s="28">
        <v>0.04186</v>
      </c>
    </row>
    <row r="13" spans="1:5" ht="12.75">
      <c r="A13" s="25" t="s">
        <v>282</v>
      </c>
      <c r="B13" s="29" t="s">
        <v>283</v>
      </c>
      <c r="C13" s="27">
        <v>491.022</v>
      </c>
      <c r="D13" s="27">
        <v>485.842</v>
      </c>
      <c r="E13" s="28">
        <v>0.27748</v>
      </c>
    </row>
    <row r="14" spans="1:5" ht="12.75">
      <c r="A14" s="25" t="s">
        <v>284</v>
      </c>
      <c r="B14" s="29" t="s">
        <v>285</v>
      </c>
      <c r="C14" s="27">
        <v>489.318</v>
      </c>
      <c r="D14" s="27">
        <v>482.547</v>
      </c>
      <c r="E14" s="28">
        <v>0.27973</v>
      </c>
    </row>
    <row r="15" spans="1:5" ht="12.75">
      <c r="A15" s="25" t="s">
        <v>286</v>
      </c>
      <c r="B15" s="29" t="s">
        <v>287</v>
      </c>
      <c r="C15" s="27">
        <v>502.187</v>
      </c>
      <c r="D15" s="27">
        <v>494.725</v>
      </c>
      <c r="E15" s="28">
        <v>0.28604</v>
      </c>
    </row>
    <row r="16" spans="1:5" ht="12.75">
      <c r="A16" s="30" t="s">
        <v>288</v>
      </c>
      <c r="B16" s="31" t="s">
        <v>289</v>
      </c>
      <c r="C16" s="32">
        <v>501.418</v>
      </c>
      <c r="D16" s="32">
        <v>493.956</v>
      </c>
      <c r="E16" s="33">
        <v>0.28599</v>
      </c>
    </row>
    <row r="18" spans="3:5" ht="12.75">
      <c r="C18" s="34"/>
      <c r="D18" s="34"/>
      <c r="E18" s="35"/>
    </row>
    <row r="19" spans="2:5" ht="27.75">
      <c r="B19" s="36" t="s">
        <v>290</v>
      </c>
      <c r="C19" s="34"/>
      <c r="D19" s="34"/>
      <c r="E19" s="35"/>
    </row>
    <row r="20" spans="1:5" ht="12.75">
      <c r="A20" s="37" t="s">
        <v>291</v>
      </c>
      <c r="B20" s="37" t="s">
        <v>292</v>
      </c>
      <c r="C20" s="37" t="s">
        <v>293</v>
      </c>
      <c r="D20" s="34"/>
      <c r="E20" s="35"/>
    </row>
    <row r="21" spans="1:5" ht="12.75">
      <c r="A21" s="15" t="s">
        <v>294</v>
      </c>
      <c r="B21" s="15" t="s">
        <v>295</v>
      </c>
      <c r="C21" s="38" t="s">
        <v>266</v>
      </c>
      <c r="D21" s="34"/>
      <c r="E21" s="35"/>
    </row>
    <row r="22" spans="1:5" ht="12.75">
      <c r="A22" s="15" t="s">
        <v>296</v>
      </c>
      <c r="B22" s="15" t="s">
        <v>297</v>
      </c>
      <c r="C22" s="38" t="s">
        <v>274</v>
      </c>
      <c r="D22" s="34"/>
      <c r="E22" s="35"/>
    </row>
    <row r="23" spans="1:5" ht="12.75">
      <c r="A23" s="15" t="s">
        <v>298</v>
      </c>
      <c r="B23" s="15" t="s">
        <v>299</v>
      </c>
      <c r="C23" s="38" t="s">
        <v>278</v>
      </c>
      <c r="D23" s="34"/>
      <c r="E23" s="35"/>
    </row>
    <row r="24" spans="1:5" ht="12.75">
      <c r="A24" s="15" t="s">
        <v>300</v>
      </c>
      <c r="B24" s="15" t="s">
        <v>301</v>
      </c>
      <c r="C24" s="38" t="s">
        <v>270</v>
      </c>
      <c r="D24" s="34"/>
      <c r="E24" s="35"/>
    </row>
    <row r="25" spans="1:5" ht="12.75">
      <c r="A25" s="15" t="s">
        <v>302</v>
      </c>
      <c r="B25" s="15" t="s">
        <v>303</v>
      </c>
      <c r="C25" s="38" t="s">
        <v>272</v>
      </c>
      <c r="D25" s="34"/>
      <c r="E25" s="35"/>
    </row>
    <row r="26" spans="1:5" ht="12.75">
      <c r="A26" s="15" t="s">
        <v>304</v>
      </c>
      <c r="B26" s="15" t="s">
        <v>305</v>
      </c>
      <c r="C26" s="38" t="s">
        <v>268</v>
      </c>
      <c r="D26" s="34"/>
      <c r="E26" s="35"/>
    </row>
    <row r="27" spans="1:5" ht="12.75">
      <c r="A27" s="15" t="s">
        <v>306</v>
      </c>
      <c r="B27" s="15" t="s">
        <v>307</v>
      </c>
      <c r="C27" s="38" t="s">
        <v>276</v>
      </c>
      <c r="D27" s="34"/>
      <c r="E27" s="35"/>
    </row>
    <row r="28" spans="1:5" ht="12.75">
      <c r="A28" s="15" t="s">
        <v>308</v>
      </c>
      <c r="B28" s="15" t="s">
        <v>309</v>
      </c>
      <c r="C28" s="38" t="s">
        <v>266</v>
      </c>
      <c r="D28" s="34"/>
      <c r="E28" s="35"/>
    </row>
    <row r="29" spans="1:5" ht="12.75">
      <c r="A29" s="15" t="s">
        <v>310</v>
      </c>
      <c r="B29" s="15" t="s">
        <v>311</v>
      </c>
      <c r="C29" s="38" t="s">
        <v>286</v>
      </c>
      <c r="D29" s="34"/>
      <c r="E29" s="35"/>
    </row>
    <row r="30" spans="1:3" ht="12.75">
      <c r="A30" s="15" t="s">
        <v>312</v>
      </c>
      <c r="B30" s="15" t="s">
        <v>313</v>
      </c>
      <c r="C30" s="38" t="s">
        <v>278</v>
      </c>
    </row>
    <row r="31" spans="1:3" ht="12.75">
      <c r="A31" s="15" t="s">
        <v>314</v>
      </c>
      <c r="B31" s="15" t="s">
        <v>315</v>
      </c>
      <c r="C31" s="38" t="s">
        <v>282</v>
      </c>
    </row>
    <row r="32" spans="1:3" ht="12.75">
      <c r="A32" s="15" t="s">
        <v>316</v>
      </c>
      <c r="B32" s="15" t="s">
        <v>317</v>
      </c>
      <c r="C32" s="38" t="s">
        <v>284</v>
      </c>
    </row>
    <row r="33" spans="1:3" ht="12.75">
      <c r="A33" s="15" t="s">
        <v>318</v>
      </c>
      <c r="B33" s="15" t="s">
        <v>319</v>
      </c>
      <c r="C33" s="38" t="s">
        <v>268</v>
      </c>
    </row>
    <row r="34" spans="1:3" ht="12.75">
      <c r="A34" s="15" t="s">
        <v>320</v>
      </c>
      <c r="B34" s="15" t="s">
        <v>321</v>
      </c>
      <c r="C34" s="38" t="s">
        <v>288</v>
      </c>
    </row>
  </sheetData>
  <sheetProtection selectLockedCells="1" selectUnlockedCells="1"/>
  <mergeCells count="3">
    <mergeCell ref="A2:A3"/>
    <mergeCell ref="B2:B3"/>
    <mergeCell ref="C2:E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95" zoomScaleNormal="95" workbookViewId="0" topLeftCell="A1">
      <selection activeCell="A4" sqref="A4"/>
    </sheetView>
  </sheetViews>
  <sheetFormatPr defaultColWidth="9.140625" defaultRowHeight="12.75"/>
  <cols>
    <col min="1" max="1" width="5.00390625" style="39" customWidth="1"/>
    <col min="2" max="2" width="32.7109375" style="39" customWidth="1"/>
    <col min="3" max="3" width="41.28125" style="39" customWidth="1"/>
    <col min="4" max="4" width="41.57421875" style="39" customWidth="1"/>
    <col min="5" max="5" width="41.28125" style="39" customWidth="1"/>
    <col min="6" max="16384" width="8.7109375" style="39" customWidth="1"/>
  </cols>
  <sheetData>
    <row r="1" spans="1:2" ht="26.25" customHeight="1">
      <c r="A1" s="40" t="s">
        <v>322</v>
      </c>
      <c r="B1" s="41"/>
    </row>
    <row r="2" spans="1:2" ht="38.25" customHeight="1">
      <c r="A2" s="42" t="s">
        <v>323</v>
      </c>
      <c r="B2" s="43"/>
    </row>
    <row r="3" ht="15">
      <c r="A3" s="44"/>
    </row>
    <row r="4" spans="1:4" ht="47.25" customHeight="1">
      <c r="A4" s="45" t="s">
        <v>324</v>
      </c>
      <c r="B4" s="45"/>
      <c r="C4" s="45"/>
      <c r="D4" s="45"/>
    </row>
    <row r="5" spans="1:4" ht="15">
      <c r="A5" s="46" t="s">
        <v>325</v>
      </c>
      <c r="B5" s="47" t="s">
        <v>326</v>
      </c>
      <c r="C5" s="48" t="s">
        <v>327</v>
      </c>
      <c r="D5" s="48"/>
    </row>
    <row r="6" spans="1:4" ht="54" customHeight="1">
      <c r="A6" s="49">
        <v>1</v>
      </c>
      <c r="B6" s="50" t="s">
        <v>328</v>
      </c>
      <c r="C6" s="51">
        <v>2023</v>
      </c>
      <c r="D6" s="51"/>
    </row>
    <row r="7" spans="1:4" ht="16.5" customHeight="1">
      <c r="A7" s="49">
        <v>2</v>
      </c>
      <c r="B7" s="50" t="s">
        <v>329</v>
      </c>
      <c r="C7" s="52" t="s">
        <v>330</v>
      </c>
      <c r="D7" s="52"/>
    </row>
    <row r="8" spans="1:4" ht="15" customHeight="1">
      <c r="A8" s="49">
        <v>3</v>
      </c>
      <c r="B8" s="50" t="s">
        <v>331</v>
      </c>
      <c r="C8" s="52" t="s">
        <v>28</v>
      </c>
      <c r="D8" s="52"/>
    </row>
    <row r="9" spans="1:4" ht="40.5" customHeight="1">
      <c r="A9" s="49">
        <v>4</v>
      </c>
      <c r="B9" s="50" t="s">
        <v>332</v>
      </c>
      <c r="C9" s="52" t="s">
        <v>333</v>
      </c>
      <c r="D9" s="52"/>
    </row>
    <row r="10" spans="1:4" ht="63" customHeight="1">
      <c r="A10" s="49">
        <v>5</v>
      </c>
      <c r="B10" s="50" t="s">
        <v>334</v>
      </c>
      <c r="C10" s="53" t="s">
        <v>335</v>
      </c>
      <c r="D10" s="53"/>
    </row>
    <row r="11" spans="1:4" ht="38.25" customHeight="1">
      <c r="A11" s="49">
        <v>6</v>
      </c>
      <c r="B11" s="50" t="s">
        <v>336</v>
      </c>
      <c r="C11" s="53" t="s">
        <v>337</v>
      </c>
      <c r="D11" s="53"/>
    </row>
    <row r="12" spans="1:4" ht="49.5" customHeight="1">
      <c r="A12" s="49">
        <v>7</v>
      </c>
      <c r="B12" s="50" t="s">
        <v>338</v>
      </c>
      <c r="C12" s="54" t="s">
        <v>339</v>
      </c>
      <c r="D12" s="54"/>
    </row>
    <row r="13" spans="1:4" ht="96.75" customHeight="1">
      <c r="A13" s="49">
        <v>8</v>
      </c>
      <c r="B13" s="50" t="s">
        <v>340</v>
      </c>
      <c r="C13" s="53" t="s">
        <v>341</v>
      </c>
      <c r="D13" s="53"/>
    </row>
    <row r="14" spans="1:4" ht="93" customHeight="1">
      <c r="A14" s="49">
        <v>9</v>
      </c>
      <c r="B14" s="50" t="s">
        <v>342</v>
      </c>
      <c r="C14" s="53">
        <v>156404383</v>
      </c>
      <c r="D14" s="53"/>
    </row>
    <row r="15" spans="1:4" ht="109.5" customHeight="1">
      <c r="A15" s="49">
        <v>10</v>
      </c>
      <c r="B15" s="50" t="s">
        <v>343</v>
      </c>
      <c r="C15" s="53" t="s">
        <v>344</v>
      </c>
      <c r="D15" s="53"/>
    </row>
    <row r="16" spans="1:4" ht="49.5" customHeight="1">
      <c r="A16" s="49">
        <v>11</v>
      </c>
      <c r="B16" s="50" t="s">
        <v>345</v>
      </c>
      <c r="C16" s="55" t="s">
        <v>346</v>
      </c>
      <c r="D16" s="55"/>
    </row>
    <row r="17" spans="1:5" ht="15">
      <c r="A17" s="56"/>
      <c r="B17" s="57"/>
      <c r="C17" s="58"/>
      <c r="D17" s="58"/>
      <c r="E17" s="59"/>
    </row>
    <row r="18" spans="1:5" ht="31.5" customHeight="1">
      <c r="A18" s="45" t="s">
        <v>347</v>
      </c>
      <c r="B18" s="45"/>
      <c r="C18" s="45"/>
      <c r="D18" s="45"/>
      <c r="E18" s="45"/>
    </row>
    <row r="19" spans="1:5" ht="30" customHeight="1">
      <c r="A19" s="60" t="s">
        <v>325</v>
      </c>
      <c r="B19" s="60" t="s">
        <v>348</v>
      </c>
      <c r="C19" s="60" t="s">
        <v>349</v>
      </c>
      <c r="D19" s="61" t="s">
        <v>350</v>
      </c>
      <c r="E19" s="62" t="s">
        <v>351</v>
      </c>
    </row>
    <row r="20" spans="1:5" ht="15">
      <c r="A20" s="49">
        <v>1</v>
      </c>
      <c r="B20" s="50" t="s">
        <v>352</v>
      </c>
      <c r="C20" s="51" t="s">
        <v>353</v>
      </c>
      <c r="D20" s="63" t="s">
        <v>354</v>
      </c>
      <c r="E20" s="63" t="s">
        <v>355</v>
      </c>
    </row>
    <row r="21" spans="1:5" ht="51.75">
      <c r="A21" s="49">
        <v>2</v>
      </c>
      <c r="B21" s="50" t="s">
        <v>356</v>
      </c>
      <c r="C21" s="64" t="s">
        <v>357</v>
      </c>
      <c r="D21" s="65" t="s">
        <v>358</v>
      </c>
      <c r="E21" s="65" t="s">
        <v>359</v>
      </c>
    </row>
    <row r="22" spans="1:5" ht="409.5" customHeight="1">
      <c r="A22" s="49">
        <v>3</v>
      </c>
      <c r="B22" s="50" t="s">
        <v>360</v>
      </c>
      <c r="C22" s="66" t="s">
        <v>361</v>
      </c>
      <c r="D22" s="66" t="s">
        <v>361</v>
      </c>
      <c r="E22" s="66" t="s">
        <v>361</v>
      </c>
    </row>
    <row r="23" spans="1:5" ht="375" customHeight="1">
      <c r="A23" s="49">
        <v>4</v>
      </c>
      <c r="B23" s="50" t="s">
        <v>327</v>
      </c>
      <c r="C23" s="64" t="s">
        <v>362</v>
      </c>
      <c r="D23" s="65" t="s">
        <v>363</v>
      </c>
      <c r="E23" s="65" t="s">
        <v>364</v>
      </c>
    </row>
    <row r="24" spans="1:5" ht="15">
      <c r="A24" s="49">
        <v>5</v>
      </c>
      <c r="B24" s="50" t="s">
        <v>365</v>
      </c>
      <c r="C24" s="67" t="s">
        <v>366</v>
      </c>
      <c r="D24" s="65" t="s">
        <v>366</v>
      </c>
      <c r="E24" s="68" t="s">
        <v>366</v>
      </c>
    </row>
    <row r="25" spans="1:5" ht="273.75" customHeight="1">
      <c r="A25" s="49">
        <v>6</v>
      </c>
      <c r="B25" s="50" t="s">
        <v>367</v>
      </c>
      <c r="C25" s="67" t="s">
        <v>368</v>
      </c>
      <c r="D25" s="65" t="s">
        <v>368</v>
      </c>
      <c r="E25" s="68" t="s">
        <v>368</v>
      </c>
    </row>
    <row r="26" spans="1:5" ht="15">
      <c r="A26" s="49">
        <v>7</v>
      </c>
      <c r="B26" s="50" t="s">
        <v>369</v>
      </c>
      <c r="C26" s="67" t="s">
        <v>370</v>
      </c>
      <c r="D26" s="67" t="s">
        <v>370</v>
      </c>
      <c r="E26" s="67" t="s">
        <v>370</v>
      </c>
    </row>
    <row r="27" spans="1:5" s="73" customFormat="1" ht="64.5">
      <c r="A27" s="69">
        <v>8</v>
      </c>
      <c r="B27" s="70" t="s">
        <v>371</v>
      </c>
      <c r="C27" s="71" t="e">
        <f>#REF!/#REF!</f>
        <v>#REF!</v>
      </c>
      <c r="D27" s="72" t="s">
        <v>372</v>
      </c>
      <c r="E27" s="72" t="s">
        <v>372</v>
      </c>
    </row>
    <row r="28" spans="1:5" ht="26.25">
      <c r="A28" s="74">
        <v>9</v>
      </c>
      <c r="B28" s="75" t="s">
        <v>373</v>
      </c>
      <c r="C28" s="67" t="s">
        <v>374</v>
      </c>
      <c r="D28" s="76" t="s">
        <v>374</v>
      </c>
      <c r="E28" s="76" t="s">
        <v>375</v>
      </c>
    </row>
    <row r="29" spans="1:5" ht="40.5" customHeight="1">
      <c r="A29" s="74">
        <v>10</v>
      </c>
      <c r="B29" s="75" t="s">
        <v>376</v>
      </c>
      <c r="C29" s="77" t="s">
        <v>377</v>
      </c>
      <c r="D29" s="68" t="s">
        <v>377</v>
      </c>
      <c r="E29" s="78" t="s">
        <v>377</v>
      </c>
    </row>
    <row r="30" spans="1:5" ht="26.25" customHeight="1">
      <c r="A30" s="74">
        <v>11</v>
      </c>
      <c r="B30" s="79" t="s">
        <v>378</v>
      </c>
      <c r="C30" s="80" t="s">
        <v>379</v>
      </c>
      <c r="D30" s="81" t="s">
        <v>380</v>
      </c>
      <c r="E30" s="82" t="s">
        <v>381</v>
      </c>
    </row>
    <row r="31" spans="1:5" ht="15">
      <c r="A31" s="74"/>
      <c r="B31" s="79"/>
      <c r="C31" s="80"/>
      <c r="D31" s="83" t="e">
        <f>#REF!</f>
        <v>#REF!</v>
      </c>
      <c r="E31" s="82"/>
    </row>
    <row r="32" spans="1:5" ht="15">
      <c r="A32" s="74"/>
      <c r="B32" s="79"/>
      <c r="C32" s="80"/>
      <c r="D32" s="84" t="s">
        <v>382</v>
      </c>
      <c r="E32" s="82"/>
    </row>
    <row r="33" spans="1:5" ht="15">
      <c r="A33" s="74"/>
      <c r="B33" s="79"/>
      <c r="C33" s="80"/>
      <c r="D33" s="83" t="e">
        <f>#REF!</f>
        <v>#REF!</v>
      </c>
      <c r="E33" s="82"/>
    </row>
    <row r="34" spans="1:5" ht="24.75" customHeight="1">
      <c r="A34" s="74"/>
      <c r="B34" s="79"/>
      <c r="C34" s="80"/>
      <c r="D34" s="84" t="s">
        <v>383</v>
      </c>
      <c r="E34" s="82"/>
    </row>
    <row r="35" spans="1:5" ht="15">
      <c r="A35" s="74"/>
      <c r="B35" s="79"/>
      <c r="C35" s="85" t="e">
        <f>#REF!</f>
        <v>#REF!</v>
      </c>
      <c r="D35" s="83" t="e">
        <f>#REF!</f>
        <v>#REF!</v>
      </c>
      <c r="E35" s="86" t="e">
        <f>#REF!</f>
        <v>#REF!</v>
      </c>
    </row>
    <row r="36" spans="1:5" ht="15" customHeight="1">
      <c r="A36" s="74"/>
      <c r="B36" s="79"/>
      <c r="C36" s="87" t="s">
        <v>384</v>
      </c>
      <c r="D36" s="84" t="s">
        <v>385</v>
      </c>
      <c r="E36" s="88" t="s">
        <v>386</v>
      </c>
    </row>
    <row r="37" spans="1:5" ht="15">
      <c r="A37" s="74"/>
      <c r="B37" s="79"/>
      <c r="C37" s="87"/>
      <c r="D37" s="83" t="e">
        <f>#REF!</f>
        <v>#REF!</v>
      </c>
      <c r="E37" s="88"/>
    </row>
    <row r="38" spans="1:5" ht="47.25" customHeight="1">
      <c r="A38" s="74"/>
      <c r="B38" s="79"/>
      <c r="C38" s="87"/>
      <c r="D38" s="84" t="s">
        <v>387</v>
      </c>
      <c r="E38" s="88"/>
    </row>
    <row r="39" spans="1:5" ht="61.5" customHeight="1">
      <c r="A39" s="74"/>
      <c r="B39" s="79"/>
      <c r="C39" s="89" t="e">
        <f>#REF!</f>
        <v>#REF!</v>
      </c>
      <c r="D39" s="90" t="e">
        <f>#REF!</f>
        <v>#REF!</v>
      </c>
      <c r="E39" s="91" t="e">
        <f>#REF!</f>
        <v>#REF!</v>
      </c>
    </row>
    <row r="40" spans="1:5" ht="15.75" customHeight="1">
      <c r="A40" s="92">
        <v>12</v>
      </c>
      <c r="B40" s="93" t="s">
        <v>388</v>
      </c>
      <c r="C40" s="77" t="s">
        <v>389</v>
      </c>
      <c r="D40" s="94" t="s">
        <v>390</v>
      </c>
      <c r="E40" s="95" t="s">
        <v>390</v>
      </c>
    </row>
    <row r="41" spans="1:5" ht="15">
      <c r="A41" s="92"/>
      <c r="B41" s="93"/>
      <c r="C41" s="96" t="e">
        <f>#REF!/1000</f>
        <v>#REF!</v>
      </c>
      <c r="D41" s="94"/>
      <c r="E41" s="95"/>
    </row>
    <row r="42" spans="1:5" ht="15">
      <c r="A42" s="92"/>
      <c r="B42" s="93"/>
      <c r="C42" s="97" t="s">
        <v>391</v>
      </c>
      <c r="D42" s="94"/>
      <c r="E42" s="95"/>
    </row>
    <row r="43" spans="1:5" ht="15">
      <c r="A43" s="92"/>
      <c r="B43" s="93"/>
      <c r="C43" s="96" t="e">
        <f>#REF!/1000</f>
        <v>#REF!</v>
      </c>
      <c r="D43" s="94"/>
      <c r="E43" s="95"/>
    </row>
    <row r="44" spans="1:5" ht="15">
      <c r="A44" s="92"/>
      <c r="B44" s="93"/>
      <c r="C44" s="97" t="s">
        <v>392</v>
      </c>
      <c r="D44" s="94"/>
      <c r="E44" s="95"/>
    </row>
    <row r="45" spans="1:5" ht="15">
      <c r="A45" s="92"/>
      <c r="B45" s="93"/>
      <c r="C45" s="98" t="e">
        <f>#REF!/1000</f>
        <v>#REF!</v>
      </c>
      <c r="D45" s="94"/>
      <c r="E45" s="95"/>
    </row>
    <row r="46" spans="1:5" ht="26.25">
      <c r="A46" s="92">
        <v>13</v>
      </c>
      <c r="B46" s="99" t="s">
        <v>393</v>
      </c>
      <c r="C46" s="100" t="e">
        <f>#REF!</f>
        <v>#REF!</v>
      </c>
      <c r="D46" s="101" t="e">
        <f>#REF!</f>
        <v>#REF!</v>
      </c>
      <c r="E46" s="102">
        <v>0</v>
      </c>
    </row>
    <row r="47" spans="1:5" ht="123.75" customHeight="1">
      <c r="A47" s="49">
        <v>14</v>
      </c>
      <c r="B47" s="50" t="s">
        <v>394</v>
      </c>
      <c r="C47" s="103">
        <v>4261</v>
      </c>
      <c r="D47" s="102" t="s">
        <v>395</v>
      </c>
      <c r="E47" s="104" t="s">
        <v>395</v>
      </c>
    </row>
    <row r="48" spans="1:5" ht="15">
      <c r="A48" s="49">
        <v>15</v>
      </c>
      <c r="B48" s="50" t="s">
        <v>345</v>
      </c>
      <c r="C48" s="103" t="s">
        <v>396</v>
      </c>
      <c r="D48" s="102" t="s">
        <v>396</v>
      </c>
      <c r="E48" s="104" t="s">
        <v>396</v>
      </c>
    </row>
    <row r="51" ht="12.75">
      <c r="A51" s="105"/>
    </row>
  </sheetData>
  <sheetProtection selectLockedCells="1" selectUnlockedCells="1"/>
  <mergeCells count="24"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18:E18"/>
    <mergeCell ref="A30:A39"/>
    <mergeCell ref="B30:B39"/>
    <mergeCell ref="C30:C34"/>
    <mergeCell ref="E30:E34"/>
    <mergeCell ref="C36:C38"/>
    <mergeCell ref="E36:E38"/>
    <mergeCell ref="A40:A45"/>
    <mergeCell ref="B40:B45"/>
    <mergeCell ref="D40:D45"/>
    <mergeCell ref="E40:E45"/>
  </mergeCells>
  <hyperlinks>
    <hyperlink ref="C10" r:id="rId1" display="http://bip.powiat.sandomierz.pl/"/>
    <hyperlink ref="C12" r:id="rId2" display="starostwo@powiat.sandomierz.pl"/>
    <hyperlink ref="C15" r:id="rId3" display="zuk@powiat.sandomierz.pl"/>
  </hyperlink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2024-02-13T10:04:55Z</dcterms:modified>
  <cp:category/>
  <cp:version/>
  <cp:contentType/>
  <cp:contentStatus/>
  <cp:revision>4</cp:revision>
</cp:coreProperties>
</file>